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mc:AlternateContent xmlns:mc="http://schemas.openxmlformats.org/markup-compatibility/2006">
    <mc:Choice Requires="x15">
      <x15ac:absPath xmlns:x15ac="http://schemas.microsoft.com/office/spreadsheetml/2010/11/ac" url="C:\Users\HortenseRegnaut\Downloads\"/>
    </mc:Choice>
  </mc:AlternateContent>
  <xr:revisionPtr revIDLastSave="0" documentId="13_ncr:1_{6F9718D6-781B-4AFE-80CF-84AE6F278366}" xr6:coauthVersionLast="47" xr6:coauthVersionMax="47" xr10:uidLastSave="{00000000-0000-0000-0000-000000000000}"/>
  <bookViews>
    <workbookView xWindow="28680" yWindow="-120" windowWidth="29040" windowHeight="15720" xr2:uid="{00000000-000D-0000-FFFF-FFFF00000000}"/>
  </bookViews>
  <sheets>
    <sheet name="Page d'Accueil" sheetId="6" r:id="rId1"/>
    <sheet name="Tableau de Suivi FC" sheetId="1" r:id="rId2"/>
    <sheet name="Vue d'ensemble FC" sheetId="10" r:id="rId3"/>
    <sheet name="Comparaison ex-ante et ex-post" sheetId="13" r:id="rId4"/>
    <sheet name="MTC Tableau III.7 " sheetId="11" r:id="rId5"/>
    <sheet name="Paramètres et Catégories" sheetId="2" r:id="rId6"/>
  </sheets>
  <calcPr calcId="191029"/>
  <pivotCaches>
    <pivotCache cacheId="0" r:id="rId7"/>
    <pivotCache cacheId="1" r:id="rId8"/>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2" i="11" l="1"/>
  <c r="S13" i="11"/>
  <c r="S14" i="11"/>
  <c r="S15" i="11"/>
  <c r="S16" i="11"/>
  <c r="S17" i="11"/>
  <c r="S18" i="11"/>
  <c r="S19" i="11"/>
  <c r="S20" i="11"/>
  <c r="S21" i="11"/>
  <c r="S22" i="11"/>
  <c r="S23" i="11"/>
  <c r="S24" i="11"/>
  <c r="S25" i="11"/>
  <c r="S26" i="11"/>
  <c r="S27" i="11"/>
  <c r="S28" i="11"/>
  <c r="S29" i="11"/>
  <c r="S30" i="11"/>
  <c r="S11" i="11"/>
  <c r="R12" i="11"/>
  <c r="R13" i="11"/>
  <c r="R14" i="11"/>
  <c r="R15" i="11"/>
  <c r="R16" i="11"/>
  <c r="R17" i="11"/>
  <c r="R18" i="11"/>
  <c r="R19" i="11"/>
  <c r="R20" i="11"/>
  <c r="R21" i="11"/>
  <c r="R22" i="11"/>
  <c r="R23" i="11"/>
  <c r="R24" i="11"/>
  <c r="R25" i="11"/>
  <c r="R26" i="11"/>
  <c r="R27" i="11"/>
  <c r="R28" i="11"/>
  <c r="R29" i="11"/>
  <c r="R30" i="11"/>
  <c r="R11" i="11"/>
  <c r="Q12" i="11"/>
  <c r="Q13" i="11"/>
  <c r="Q14" i="11"/>
  <c r="Q15" i="11"/>
  <c r="Q16" i="11"/>
  <c r="Q17" i="11"/>
  <c r="Q18" i="11"/>
  <c r="Q19" i="11"/>
  <c r="Q20" i="11"/>
  <c r="Q21" i="11"/>
  <c r="Q22" i="11"/>
  <c r="Q23" i="11"/>
  <c r="Q24" i="11"/>
  <c r="Q25" i="11"/>
  <c r="Q26" i="11"/>
  <c r="Q27" i="11"/>
  <c r="Q28" i="11"/>
  <c r="Q29" i="11"/>
  <c r="Q30" i="11"/>
  <c r="Q11" i="11"/>
  <c r="P12" i="11"/>
  <c r="P13" i="11"/>
  <c r="P14" i="11"/>
  <c r="P15" i="11"/>
  <c r="P16" i="11"/>
  <c r="P17" i="11"/>
  <c r="P18" i="11"/>
  <c r="P19" i="11"/>
  <c r="P20" i="11"/>
  <c r="P21" i="11"/>
  <c r="P22" i="11"/>
  <c r="P23" i="11"/>
  <c r="P24" i="11"/>
  <c r="P25" i="11"/>
  <c r="P26" i="11"/>
  <c r="P27" i="11"/>
  <c r="P28" i="11"/>
  <c r="P29" i="11"/>
  <c r="P30" i="11"/>
  <c r="P11" i="11"/>
  <c r="O12" i="11"/>
  <c r="O13" i="11"/>
  <c r="O14" i="11"/>
  <c r="O15" i="11"/>
  <c r="O16" i="11"/>
  <c r="O17" i="11"/>
  <c r="O18" i="11"/>
  <c r="O19" i="11"/>
  <c r="O20" i="11"/>
  <c r="O21" i="11"/>
  <c r="O22" i="11"/>
  <c r="O23" i="11"/>
  <c r="O24" i="11"/>
  <c r="O25" i="11"/>
  <c r="O26" i="11"/>
  <c r="O27" i="11"/>
  <c r="O28" i="11"/>
  <c r="O29" i="11"/>
  <c r="O30" i="11"/>
  <c r="O11" i="11"/>
  <c r="N12" i="11"/>
  <c r="N13" i="11"/>
  <c r="N14" i="11"/>
  <c r="N15" i="11"/>
  <c r="N16" i="11"/>
  <c r="N17" i="11"/>
  <c r="N18" i="11"/>
  <c r="N19" i="11"/>
  <c r="N20" i="11"/>
  <c r="N21" i="11"/>
  <c r="N22" i="11"/>
  <c r="N23" i="11"/>
  <c r="N24" i="11"/>
  <c r="N25" i="11"/>
  <c r="N26" i="11"/>
  <c r="N27" i="11"/>
  <c r="N28" i="11"/>
  <c r="N29" i="11"/>
  <c r="N30" i="11"/>
  <c r="N11" i="11"/>
  <c r="M30" i="11"/>
  <c r="M12" i="11"/>
  <c r="M13" i="11"/>
  <c r="M14" i="11"/>
  <c r="M15" i="11"/>
  <c r="M16" i="11"/>
  <c r="M17" i="11"/>
  <c r="M18" i="11"/>
  <c r="M19" i="11"/>
  <c r="M20" i="11"/>
  <c r="M21" i="11"/>
  <c r="M22" i="11"/>
  <c r="M23" i="11"/>
  <c r="M24" i="11"/>
  <c r="M25" i="11"/>
  <c r="M26" i="11"/>
  <c r="M27" i="11"/>
  <c r="M28" i="11"/>
  <c r="M29" i="11"/>
  <c r="M11" i="11"/>
  <c r="L12" i="11"/>
  <c r="L13" i="11"/>
  <c r="L14" i="11"/>
  <c r="L15" i="11"/>
  <c r="L16" i="11"/>
  <c r="L17" i="11"/>
  <c r="L18" i="11"/>
  <c r="L19" i="11"/>
  <c r="L20" i="11"/>
  <c r="L21" i="11"/>
  <c r="L22" i="11"/>
  <c r="L23" i="11"/>
  <c r="L24" i="11"/>
  <c r="L25" i="11"/>
  <c r="L26" i="11"/>
  <c r="L27" i="11"/>
  <c r="L28" i="11"/>
  <c r="L29" i="11"/>
  <c r="L30" i="11"/>
  <c r="L11" i="11"/>
  <c r="K12" i="11"/>
  <c r="K13" i="11"/>
  <c r="K14" i="11"/>
  <c r="K15" i="11"/>
  <c r="K16" i="11"/>
  <c r="K17" i="11"/>
  <c r="K18" i="11"/>
  <c r="K19" i="11"/>
  <c r="K20" i="11"/>
  <c r="K21" i="11"/>
  <c r="K22" i="11"/>
  <c r="K23" i="11"/>
  <c r="K24" i="11"/>
  <c r="K25" i="11"/>
  <c r="K26" i="11"/>
  <c r="K27" i="11"/>
  <c r="K28" i="11"/>
  <c r="K29" i="11"/>
  <c r="K30" i="11"/>
  <c r="K11" i="11"/>
  <c r="J12" i="11"/>
  <c r="J13" i="11"/>
  <c r="J14" i="11"/>
  <c r="J15" i="11"/>
  <c r="J16" i="11"/>
  <c r="J17" i="11"/>
  <c r="J18" i="11"/>
  <c r="J19" i="11"/>
  <c r="J20" i="11"/>
  <c r="J21" i="11"/>
  <c r="J22" i="11"/>
  <c r="J23" i="11"/>
  <c r="J24" i="11"/>
  <c r="J25" i="11"/>
  <c r="J26" i="11"/>
  <c r="J27" i="11"/>
  <c r="J28" i="11"/>
  <c r="J29" i="11"/>
  <c r="J30" i="11"/>
  <c r="J11" i="11"/>
  <c r="I12" i="11"/>
  <c r="I13" i="11"/>
  <c r="I14" i="11"/>
  <c r="I15" i="11"/>
  <c r="I16" i="11"/>
  <c r="I17" i="11"/>
  <c r="I18" i="11"/>
  <c r="I19" i="11"/>
  <c r="I20" i="11"/>
  <c r="I21" i="11"/>
  <c r="I22" i="11"/>
  <c r="I23" i="11"/>
  <c r="I24" i="11"/>
  <c r="I25" i="11"/>
  <c r="I26" i="11"/>
  <c r="I27" i="11"/>
  <c r="I28" i="11"/>
  <c r="I29" i="11"/>
  <c r="I30" i="11"/>
  <c r="I11" i="11"/>
  <c r="H30" i="11"/>
  <c r="H12" i="11"/>
  <c r="H13" i="11"/>
  <c r="H14" i="11"/>
  <c r="H15" i="11"/>
  <c r="H16" i="11"/>
  <c r="H17" i="11"/>
  <c r="H18" i="11"/>
  <c r="H19" i="11"/>
  <c r="H20" i="11"/>
  <c r="H21" i="11"/>
  <c r="H22" i="11"/>
  <c r="H23" i="11"/>
  <c r="H24" i="11"/>
  <c r="H25" i="11"/>
  <c r="H26" i="11"/>
  <c r="H27" i="11"/>
  <c r="H28" i="11"/>
  <c r="H29" i="11"/>
  <c r="H11" i="11"/>
  <c r="G12" i="11"/>
  <c r="G13" i="11"/>
  <c r="G14" i="11"/>
  <c r="G15" i="11"/>
  <c r="G16" i="11"/>
  <c r="G17" i="11"/>
  <c r="G18" i="11"/>
  <c r="G19" i="11"/>
  <c r="G20" i="11"/>
  <c r="G21" i="11"/>
  <c r="G22" i="11"/>
  <c r="G23" i="11"/>
  <c r="G24" i="11"/>
  <c r="G25" i="11"/>
  <c r="G26" i="11"/>
  <c r="G27" i="11"/>
  <c r="G28" i="11"/>
  <c r="G29" i="11"/>
  <c r="G30" i="11"/>
  <c r="G11" i="11"/>
  <c r="F12" i="11"/>
  <c r="F13" i="11"/>
  <c r="F14" i="11"/>
  <c r="F15" i="11"/>
  <c r="F16" i="11"/>
  <c r="F17" i="11"/>
  <c r="F18" i="11"/>
  <c r="F19" i="11"/>
  <c r="F20" i="11"/>
  <c r="F21" i="11"/>
  <c r="F22" i="11"/>
  <c r="F23" i="11"/>
  <c r="F24" i="11"/>
  <c r="F25" i="11"/>
  <c r="F26" i="11"/>
  <c r="F27" i="11"/>
  <c r="F28" i="11"/>
  <c r="F29" i="11"/>
  <c r="F30" i="11"/>
  <c r="F11" i="11"/>
  <c r="E12" i="11"/>
  <c r="E13" i="11"/>
  <c r="E14" i="11"/>
  <c r="E15" i="11"/>
  <c r="E16" i="11"/>
  <c r="E17" i="11"/>
  <c r="E18" i="11"/>
  <c r="E19" i="11"/>
  <c r="E20" i="11"/>
  <c r="E21" i="11"/>
  <c r="E22" i="11"/>
  <c r="E23" i="11"/>
  <c r="E24" i="11"/>
  <c r="E25" i="11"/>
  <c r="E26" i="11"/>
  <c r="E27" i="11"/>
  <c r="E28" i="11"/>
  <c r="E29" i="11"/>
  <c r="E30" i="11"/>
  <c r="E11" i="11"/>
  <c r="D12" i="11"/>
  <c r="D13" i="11"/>
  <c r="D14" i="11"/>
  <c r="D15" i="11"/>
  <c r="D16" i="11"/>
  <c r="D17" i="11"/>
  <c r="D18" i="11"/>
  <c r="D19" i="11"/>
  <c r="D20" i="11"/>
  <c r="D21" i="11"/>
  <c r="D22" i="11"/>
  <c r="D23" i="11"/>
  <c r="D24" i="11"/>
  <c r="D25" i="11"/>
  <c r="D26" i="11"/>
  <c r="D27" i="11"/>
  <c r="D28" i="11"/>
  <c r="D29" i="11"/>
  <c r="D30" i="11"/>
  <c r="D11" i="11"/>
  <c r="C12" i="11"/>
  <c r="C13" i="11"/>
  <c r="C14" i="11"/>
  <c r="C15" i="11"/>
  <c r="C16" i="11"/>
  <c r="C17" i="11"/>
  <c r="C18" i="11"/>
  <c r="C19" i="11"/>
  <c r="C20" i="11"/>
  <c r="C21" i="11"/>
  <c r="C22" i="11"/>
  <c r="C23" i="11"/>
  <c r="C24" i="11"/>
  <c r="C25" i="11"/>
  <c r="C26" i="11"/>
  <c r="C27" i="11"/>
  <c r="C28" i="11"/>
  <c r="C29" i="11"/>
  <c r="C30" i="11"/>
  <c r="C11" i="11"/>
  <c r="B12" i="11"/>
  <c r="B13" i="11"/>
  <c r="B14" i="11"/>
  <c r="B15" i="11"/>
  <c r="B16" i="11"/>
  <c r="B17" i="11"/>
  <c r="B18" i="11"/>
  <c r="B19" i="11"/>
  <c r="B20" i="11"/>
  <c r="B21" i="11"/>
  <c r="B22" i="11"/>
  <c r="B23" i="11"/>
  <c r="B24" i="11"/>
  <c r="B25" i="11"/>
  <c r="B26" i="11"/>
  <c r="B27" i="11"/>
  <c r="B28" i="11"/>
  <c r="B29" i="11"/>
  <c r="B30" i="11"/>
  <c r="B11" i="11"/>
  <c r="AP18" i="1"/>
  <c r="AQ18" i="1"/>
  <c r="AI18" i="1"/>
  <c r="AA18" i="1"/>
  <c r="Z18" i="1" s="1"/>
  <c r="AB18" i="1"/>
  <c r="AC18" i="1"/>
  <c r="AU10" i="1" l="1"/>
  <c r="AV10" i="1"/>
  <c r="AW10" i="1"/>
  <c r="AU11" i="1"/>
  <c r="AV11" i="1"/>
  <c r="AW11" i="1"/>
  <c r="AU12" i="1"/>
  <c r="AV12" i="1"/>
  <c r="AW12" i="1"/>
  <c r="AU13" i="1"/>
  <c r="AV13" i="1"/>
  <c r="AW13" i="1"/>
  <c r="AU14" i="1"/>
  <c r="AV14" i="1"/>
  <c r="AW14" i="1"/>
  <c r="AU15" i="1"/>
  <c r="AV15" i="1"/>
  <c r="AW15" i="1"/>
  <c r="AU16" i="1"/>
  <c r="AV16" i="1"/>
  <c r="AW16" i="1"/>
  <c r="AU17" i="1"/>
  <c r="AV17" i="1"/>
  <c r="AW17" i="1"/>
  <c r="AW9" i="1"/>
  <c r="AV9" i="1"/>
  <c r="AU9" i="1"/>
  <c r="AQ10" i="1"/>
  <c r="AR10" i="1"/>
  <c r="AS10" i="1"/>
  <c r="AQ11" i="1"/>
  <c r="AR11" i="1"/>
  <c r="AS11" i="1"/>
  <c r="AQ12" i="1"/>
  <c r="AR12" i="1"/>
  <c r="AS12" i="1"/>
  <c r="AQ13" i="1"/>
  <c r="AR13" i="1"/>
  <c r="AS13" i="1"/>
  <c r="AQ14" i="1"/>
  <c r="AP14" i="1" s="1"/>
  <c r="AR14" i="1"/>
  <c r="AS14" i="1"/>
  <c r="AQ15" i="1"/>
  <c r="AR15" i="1"/>
  <c r="AS15" i="1"/>
  <c r="AQ16" i="1"/>
  <c r="AR16" i="1"/>
  <c r="AS16" i="1"/>
  <c r="AQ17" i="1"/>
  <c r="AR17" i="1"/>
  <c r="AS17" i="1"/>
  <c r="AQ9" i="1"/>
  <c r="AS9" i="1"/>
  <c r="AR9" i="1"/>
  <c r="AT11" i="1" l="1"/>
  <c r="AT9" i="1"/>
  <c r="AP15" i="1"/>
  <c r="AT16" i="1"/>
  <c r="AP16" i="1"/>
  <c r="AP9" i="1"/>
  <c r="AT10" i="1"/>
  <c r="AP10" i="1"/>
  <c r="AT13" i="1"/>
  <c r="AT12" i="1"/>
  <c r="AP12" i="1"/>
  <c r="AP13" i="1"/>
  <c r="AT14" i="1"/>
  <c r="AT15" i="1"/>
  <c r="AP17" i="1"/>
  <c r="AP11" i="1"/>
  <c r="AT17" i="1"/>
  <c r="AI14" i="1" l="1"/>
  <c r="AJ14" i="1"/>
  <c r="BD14" i="1" s="1"/>
  <c r="AK14" i="1"/>
  <c r="BE14" i="1" s="1"/>
  <c r="AI15" i="1"/>
  <c r="BC15" i="1" s="1"/>
  <c r="AJ15" i="1"/>
  <c r="BD15" i="1" s="1"/>
  <c r="AK15" i="1"/>
  <c r="BE15" i="1" s="1"/>
  <c r="AI16" i="1"/>
  <c r="AJ16" i="1"/>
  <c r="BD16" i="1" s="1"/>
  <c r="AK16" i="1"/>
  <c r="BE16" i="1" s="1"/>
  <c r="AI17" i="1"/>
  <c r="AJ17" i="1"/>
  <c r="BD17" i="1" s="1"/>
  <c r="AK17" i="1"/>
  <c r="BE17" i="1" s="1"/>
  <c r="AA14" i="1"/>
  <c r="AY14" i="1" s="1"/>
  <c r="AB14" i="1"/>
  <c r="AZ14" i="1" s="1"/>
  <c r="AC14" i="1"/>
  <c r="BA14" i="1" s="1"/>
  <c r="AD14" i="1"/>
  <c r="AA15" i="1"/>
  <c r="AB15" i="1"/>
  <c r="AZ15" i="1" s="1"/>
  <c r="AC15" i="1"/>
  <c r="BA15" i="1" s="1"/>
  <c r="AA16" i="1"/>
  <c r="AB16" i="1"/>
  <c r="AZ16" i="1" s="1"/>
  <c r="AC16" i="1"/>
  <c r="BA16" i="1" s="1"/>
  <c r="AD16" i="1"/>
  <c r="AA17" i="1"/>
  <c r="AB17" i="1"/>
  <c r="AZ17" i="1" s="1"/>
  <c r="AC17" i="1"/>
  <c r="BA17" i="1" s="1"/>
  <c r="AD17" i="1"/>
  <c r="V14" i="1"/>
  <c r="V15" i="1"/>
  <c r="V16" i="1"/>
  <c r="V17" i="1"/>
  <c r="AI10" i="1"/>
  <c r="AJ10" i="1"/>
  <c r="AK10" i="1"/>
  <c r="AI11" i="1"/>
  <c r="AJ11" i="1"/>
  <c r="AK11" i="1"/>
  <c r="AI12" i="1"/>
  <c r="AJ12" i="1"/>
  <c r="AK12" i="1"/>
  <c r="AI13" i="1"/>
  <c r="AJ13" i="1"/>
  <c r="AK13" i="1"/>
  <c r="AH19" i="1"/>
  <c r="AH21" i="1"/>
  <c r="AH22" i="1"/>
  <c r="AH27" i="1"/>
  <c r="AH29" i="1"/>
  <c r="AH31" i="1"/>
  <c r="AH32" i="1"/>
  <c r="AH37" i="1"/>
  <c r="AH39" i="1"/>
  <c r="AH41" i="1"/>
  <c r="AH42" i="1"/>
  <c r="AH45" i="1"/>
  <c r="AH47" i="1"/>
  <c r="AH49" i="1"/>
  <c r="AK9" i="1"/>
  <c r="AJ9" i="1"/>
  <c r="AI9" i="1"/>
  <c r="AH18" i="1"/>
  <c r="AH20" i="1"/>
  <c r="AH23" i="1"/>
  <c r="AH24" i="1"/>
  <c r="AH25" i="1"/>
  <c r="AH26" i="1"/>
  <c r="AH28" i="1"/>
  <c r="AH30" i="1"/>
  <c r="AH33" i="1"/>
  <c r="AH34" i="1"/>
  <c r="AH35" i="1"/>
  <c r="AH36" i="1"/>
  <c r="AH38" i="1"/>
  <c r="AH40" i="1"/>
  <c r="AH43" i="1"/>
  <c r="AH44" i="1"/>
  <c r="AH46" i="1"/>
  <c r="AH48" i="1"/>
  <c r="AA10" i="1"/>
  <c r="AB10" i="1"/>
  <c r="AC10" i="1"/>
  <c r="AA11" i="1"/>
  <c r="AB11" i="1"/>
  <c r="AC11" i="1"/>
  <c r="AA12" i="1"/>
  <c r="AB12" i="1"/>
  <c r="AC12" i="1"/>
  <c r="AA13" i="1"/>
  <c r="AB13" i="1"/>
  <c r="AC13" i="1"/>
  <c r="Z19" i="1"/>
  <c r="Z21" i="1"/>
  <c r="Z22" i="1"/>
  <c r="Z25" i="1"/>
  <c r="Z26" i="1"/>
  <c r="Z27" i="1"/>
  <c r="Z28" i="1"/>
  <c r="Z29" i="1"/>
  <c r="Z31" i="1"/>
  <c r="Z32" i="1"/>
  <c r="Z35" i="1"/>
  <c r="Z36" i="1"/>
  <c r="Z37" i="1"/>
  <c r="Z39" i="1"/>
  <c r="Z42" i="1"/>
  <c r="Z43" i="1"/>
  <c r="Z45" i="1"/>
  <c r="Z46" i="1"/>
  <c r="Z47" i="1"/>
  <c r="Z48" i="1"/>
  <c r="Z49" i="1"/>
  <c r="AC9" i="1"/>
  <c r="AB9" i="1"/>
  <c r="AA9" i="1"/>
  <c r="Z38" i="1"/>
  <c r="Z41" i="1"/>
  <c r="Z44" i="1"/>
  <c r="Z23" i="1"/>
  <c r="Z24" i="1"/>
  <c r="Z33" i="1"/>
  <c r="Z34" i="1"/>
  <c r="Z20" i="1"/>
  <c r="Z30" i="1"/>
  <c r="Z40" i="1"/>
  <c r="V10" i="1"/>
  <c r="V11" i="1"/>
  <c r="V12" i="1"/>
  <c r="V13"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9" i="1"/>
  <c r="AH16" i="1" l="1"/>
  <c r="Z16" i="1"/>
  <c r="BB15" i="1"/>
  <c r="Z14" i="1"/>
  <c r="AH15" i="1"/>
  <c r="AY16" i="1"/>
  <c r="AX16" i="1" s="1"/>
  <c r="BC16" i="1"/>
  <c r="BB16" i="1" s="1"/>
  <c r="AX14" i="1"/>
  <c r="AH14" i="1"/>
  <c r="Z15" i="1"/>
  <c r="AY15" i="1"/>
  <c r="AX15" i="1" s="1"/>
  <c r="Z17" i="1"/>
  <c r="BC14" i="1"/>
  <c r="BB14" i="1" s="1"/>
  <c r="AY17" i="1"/>
  <c r="AX17" i="1" s="1"/>
  <c r="AH17" i="1"/>
  <c r="BC17" i="1"/>
  <c r="BB17" i="1" s="1"/>
  <c r="Z10" i="1"/>
  <c r="AH12" i="1"/>
  <c r="Z12" i="1"/>
  <c r="AH11" i="1"/>
  <c r="AH13" i="1"/>
  <c r="AH10" i="1"/>
  <c r="Z13" i="1"/>
  <c r="AH9" i="1"/>
  <c r="Z11" i="1"/>
  <c r="AD10" i="1"/>
  <c r="BC10" i="1"/>
  <c r="BD10" i="1"/>
  <c r="BE10" i="1"/>
  <c r="AZ11" i="1"/>
  <c r="BA11" i="1"/>
  <c r="AD11" i="1"/>
  <c r="BC11" i="1"/>
  <c r="BD11" i="1"/>
  <c r="BE11" i="1"/>
  <c r="AZ12" i="1"/>
  <c r="BA12" i="1"/>
  <c r="AD12" i="1"/>
  <c r="BC12" i="1"/>
  <c r="BD12" i="1"/>
  <c r="BE12" i="1"/>
  <c r="AZ13" i="1"/>
  <c r="BA13" i="1"/>
  <c r="BC13" i="1"/>
  <c r="BD13" i="1"/>
  <c r="BE13" i="1"/>
  <c r="BA18" i="1"/>
  <c r="AD18" i="1"/>
  <c r="BC18" i="1"/>
  <c r="BD18" i="1"/>
  <c r="BE18" i="1"/>
  <c r="AZ18" i="1"/>
  <c r="BA19" i="1"/>
  <c r="AD19" i="1"/>
  <c r="BC19" i="1"/>
  <c r="BD19" i="1"/>
  <c r="BE19" i="1"/>
  <c r="BB19" i="1" s="1"/>
  <c r="AZ19" i="1"/>
  <c r="BA20" i="1"/>
  <c r="AD20" i="1"/>
  <c r="BC20" i="1"/>
  <c r="BD20" i="1"/>
  <c r="BE20" i="1"/>
  <c r="AY20" i="1"/>
  <c r="AD21" i="1"/>
  <c r="BC21" i="1"/>
  <c r="BD21" i="1"/>
  <c r="BE21" i="1"/>
  <c r="AY21" i="1"/>
  <c r="AZ21" i="1"/>
  <c r="BA21" i="1"/>
  <c r="AD22" i="1"/>
  <c r="BC22" i="1"/>
  <c r="BD22" i="1"/>
  <c r="BE22" i="1"/>
  <c r="AZ22" i="1"/>
  <c r="BA22" i="1"/>
  <c r="AZ23" i="1"/>
  <c r="AD23" i="1"/>
  <c r="BE23" i="1"/>
  <c r="BA23" i="1"/>
  <c r="BC23" i="1"/>
  <c r="BD23" i="1"/>
  <c r="AZ24" i="1"/>
  <c r="BA24" i="1"/>
  <c r="AD24" i="1"/>
  <c r="BE24" i="1"/>
  <c r="BC24" i="1"/>
  <c r="BD24" i="1"/>
  <c r="BA25" i="1"/>
  <c r="AD25" i="1"/>
  <c r="BC25" i="1"/>
  <c r="BD25" i="1"/>
  <c r="BE25" i="1"/>
  <c r="AY25" i="1"/>
  <c r="AD26" i="1"/>
  <c r="BC26" i="1"/>
  <c r="BD26" i="1"/>
  <c r="BE26" i="1"/>
  <c r="AZ26" i="1"/>
  <c r="BA26" i="1"/>
  <c r="BA27" i="1"/>
  <c r="AD27" i="1"/>
  <c r="BC27" i="1"/>
  <c r="BD27" i="1"/>
  <c r="AY27" i="1"/>
  <c r="AZ27" i="1"/>
  <c r="BE27" i="1"/>
  <c r="AD28" i="1"/>
  <c r="BE28" i="1"/>
  <c r="AY28" i="1"/>
  <c r="AZ28" i="1"/>
  <c r="BA28" i="1"/>
  <c r="BC28" i="1"/>
  <c r="BD28" i="1"/>
  <c r="AZ29" i="1"/>
  <c r="BA29" i="1"/>
  <c r="AD29" i="1"/>
  <c r="BD29" i="1"/>
  <c r="BC29" i="1"/>
  <c r="BE29" i="1"/>
  <c r="AD30" i="1"/>
  <c r="BC30" i="1"/>
  <c r="BD30" i="1"/>
  <c r="BE30" i="1"/>
  <c r="AY30" i="1"/>
  <c r="BA30" i="1"/>
  <c r="AD31" i="1"/>
  <c r="BC31" i="1"/>
  <c r="BD31" i="1"/>
  <c r="BE31" i="1"/>
  <c r="AZ31" i="1"/>
  <c r="BA31" i="1"/>
  <c r="AY32" i="1"/>
  <c r="AZ32" i="1"/>
  <c r="BA32" i="1"/>
  <c r="AD32" i="1"/>
  <c r="BC32" i="1"/>
  <c r="BD32" i="1"/>
  <c r="BE32" i="1"/>
  <c r="AZ33" i="1"/>
  <c r="BA33" i="1"/>
  <c r="AD33" i="1"/>
  <c r="BE33" i="1"/>
  <c r="BC33" i="1"/>
  <c r="BD33" i="1"/>
  <c r="AY34" i="1"/>
  <c r="AZ34" i="1"/>
  <c r="AD34" i="1"/>
  <c r="BC34" i="1"/>
  <c r="BD34" i="1"/>
  <c r="BA34" i="1"/>
  <c r="BE34" i="1"/>
  <c r="BA35" i="1"/>
  <c r="AD35" i="1"/>
  <c r="BC35" i="1"/>
  <c r="BD35" i="1"/>
  <c r="BE35" i="1"/>
  <c r="AY35" i="1"/>
  <c r="AD36" i="1"/>
  <c r="BC36" i="1"/>
  <c r="BD36" i="1"/>
  <c r="BE36" i="1"/>
  <c r="AZ36" i="1"/>
  <c r="BA36" i="1"/>
  <c r="AZ37" i="1"/>
  <c r="AD37" i="1"/>
  <c r="BC37" i="1"/>
  <c r="BD37" i="1"/>
  <c r="BE37" i="1"/>
  <c r="BA37" i="1"/>
  <c r="AD38" i="1"/>
  <c r="BC38" i="1"/>
  <c r="BD38" i="1"/>
  <c r="BE38" i="1"/>
  <c r="AZ38" i="1"/>
  <c r="BA38" i="1"/>
  <c r="BA39" i="1"/>
  <c r="AD39" i="1"/>
  <c r="BC39" i="1"/>
  <c r="BD39" i="1"/>
  <c r="BE39" i="1"/>
  <c r="AY39" i="1"/>
  <c r="AZ39" i="1"/>
  <c r="BA40" i="1"/>
  <c r="AD40" i="1"/>
  <c r="BD40" i="1"/>
  <c r="BE40" i="1"/>
  <c r="AY40" i="1"/>
  <c r="BC40" i="1"/>
  <c r="AD41" i="1"/>
  <c r="BC41" i="1"/>
  <c r="BD41" i="1"/>
  <c r="AZ41" i="1"/>
  <c r="BA41" i="1"/>
  <c r="BE41" i="1"/>
  <c r="AD42" i="1"/>
  <c r="BC42" i="1"/>
  <c r="BD42" i="1"/>
  <c r="AY42" i="1"/>
  <c r="AZ42" i="1"/>
  <c r="BA42" i="1"/>
  <c r="BE42" i="1"/>
  <c r="AZ43" i="1"/>
  <c r="BA43" i="1"/>
  <c r="AD43" i="1"/>
  <c r="BC43" i="1"/>
  <c r="BE43" i="1"/>
  <c r="BD43" i="1"/>
  <c r="BA44" i="1"/>
  <c r="AD44" i="1"/>
  <c r="BC44" i="1"/>
  <c r="BD44" i="1"/>
  <c r="BE44" i="1"/>
  <c r="AY44" i="1"/>
  <c r="AZ44" i="1"/>
  <c r="AZ45" i="1"/>
  <c r="AD45" i="1"/>
  <c r="BC45" i="1"/>
  <c r="BD45" i="1"/>
  <c r="BE45" i="1"/>
  <c r="AY45" i="1"/>
  <c r="AY46" i="1"/>
  <c r="AZ46" i="1"/>
  <c r="AD46" i="1"/>
  <c r="BC46" i="1"/>
  <c r="BD46" i="1"/>
  <c r="BE46" i="1"/>
  <c r="BA46" i="1"/>
  <c r="BA47" i="1"/>
  <c r="AD47" i="1"/>
  <c r="BC47" i="1"/>
  <c r="BD47" i="1"/>
  <c r="AY47" i="1"/>
  <c r="AZ47" i="1"/>
  <c r="BE47" i="1"/>
  <c r="AZ48" i="1"/>
  <c r="AD48" i="1"/>
  <c r="BC48" i="1"/>
  <c r="BD48" i="1"/>
  <c r="BE48" i="1"/>
  <c r="AY48" i="1"/>
  <c r="BA48" i="1"/>
  <c r="AY49" i="1"/>
  <c r="AD49" i="1"/>
  <c r="BC49" i="1"/>
  <c r="BD49" i="1"/>
  <c r="BE49" i="1"/>
  <c r="AZ49" i="1"/>
  <c r="BA49" i="1"/>
  <c r="AX49" i="1" l="1"/>
  <c r="BB18" i="1"/>
  <c r="BB32" i="1"/>
  <c r="BB30" i="1"/>
  <c r="AX27" i="1"/>
  <c r="AX28" i="1"/>
  <c r="AX42" i="1"/>
  <c r="AX47" i="1"/>
  <c r="AX46" i="1"/>
  <c r="AX21" i="1"/>
  <c r="AX34" i="1"/>
  <c r="BB23" i="1"/>
  <c r="BB44" i="1"/>
  <c r="BB38" i="1"/>
  <c r="BB20" i="1"/>
  <c r="BB37" i="1"/>
  <c r="BB28" i="1"/>
  <c r="BB42" i="1"/>
  <c r="BB33" i="1"/>
  <c r="BB49" i="1"/>
  <c r="BB31" i="1"/>
  <c r="BB29" i="1"/>
  <c r="BB39" i="1"/>
  <c r="BB43" i="1"/>
  <c r="BB24" i="1"/>
  <c r="BB22" i="1"/>
  <c r="BB48" i="1"/>
  <c r="BB27" i="1"/>
  <c r="BB34" i="1"/>
  <c r="BB47" i="1"/>
  <c r="BB35" i="1"/>
  <c r="AX48" i="1"/>
  <c r="AY11" i="1"/>
  <c r="AX11" i="1" s="1"/>
  <c r="BB13" i="1"/>
  <c r="BB10" i="1"/>
  <c r="AY10" i="1"/>
  <c r="BB40" i="1"/>
  <c r="BB41" i="1"/>
  <c r="BB46" i="1"/>
  <c r="BB25" i="1"/>
  <c r="BB45" i="1"/>
  <c r="AX32" i="1"/>
  <c r="AY29" i="1"/>
  <c r="AX29" i="1" s="1"/>
  <c r="BB11" i="1"/>
  <c r="BB36" i="1"/>
  <c r="AZ30" i="1"/>
  <c r="AX30" i="1" s="1"/>
  <c r="AX44" i="1"/>
  <c r="AY41" i="1"/>
  <c r="AX41" i="1" s="1"/>
  <c r="AY38" i="1"/>
  <c r="AX38" i="1" s="1"/>
  <c r="AY12" i="1"/>
  <c r="AX12" i="1" s="1"/>
  <c r="BB21" i="1"/>
  <c r="BA45" i="1"/>
  <c r="AX45" i="1" s="1"/>
  <c r="AY36" i="1"/>
  <c r="AX36" i="1" s="1"/>
  <c r="AY33" i="1"/>
  <c r="AX33" i="1" s="1"/>
  <c r="AY23" i="1"/>
  <c r="AX23" i="1" s="1"/>
  <c r="BA10" i="1"/>
  <c r="BB26" i="1"/>
  <c r="AY31" i="1"/>
  <c r="AX31" i="1" s="1"/>
  <c r="AY24" i="1"/>
  <c r="AX24" i="1" s="1"/>
  <c r="AY22" i="1"/>
  <c r="AX22" i="1" s="1"/>
  <c r="AX39" i="1"/>
  <c r="AZ40" i="1"/>
  <c r="AX40" i="1" s="1"/>
  <c r="AY37" i="1"/>
  <c r="AX37" i="1" s="1"/>
  <c r="AY26" i="1"/>
  <c r="AX26" i="1" s="1"/>
  <c r="BB12" i="1"/>
  <c r="AY43" i="1"/>
  <c r="AX43" i="1" s="1"/>
  <c r="AZ35" i="1"/>
  <c r="AX35" i="1" s="1"/>
  <c r="AY19" i="1"/>
  <c r="AX19" i="1" s="1"/>
  <c r="AY18" i="1"/>
  <c r="AX18" i="1" s="1"/>
  <c r="AY13" i="1"/>
  <c r="AX13" i="1" s="1"/>
  <c r="AZ25" i="1"/>
  <c r="AX25" i="1" s="1"/>
  <c r="AZ20" i="1"/>
  <c r="AX20" i="1" s="1"/>
  <c r="AZ10" i="1"/>
  <c r="AX10" i="1" l="1"/>
  <c r="AZ9" i="1" l="1"/>
  <c r="BA9" i="1"/>
  <c r="BD9" i="1"/>
  <c r="BE9" i="1"/>
  <c r="BC9" i="1"/>
  <c r="AD9" i="1"/>
  <c r="Z9" i="1" l="1"/>
  <c r="BB9" i="1"/>
  <c r="AY9" i="1"/>
  <c r="AX9" i="1" l="1"/>
</calcChain>
</file>

<file path=xl/sharedStrings.xml><?xml version="1.0" encoding="utf-8"?>
<sst xmlns="http://schemas.openxmlformats.org/spreadsheetml/2006/main" count="621" uniqueCount="332">
  <si>
    <t>Description</t>
  </si>
  <si>
    <t>Adaptation</t>
  </si>
  <si>
    <t>Agriculture</t>
  </si>
  <si>
    <t>Reforestation</t>
  </si>
  <si>
    <t>https://www.oecd.org/dac/financing-sustainable-development/development-finance-standards/dacandcrscodelists.htm</t>
  </si>
  <si>
    <t>Agro-industries</t>
  </si>
  <si>
    <t xml:space="preserve"> </t>
  </si>
  <si>
    <t>Total</t>
  </si>
  <si>
    <t/>
  </si>
  <si>
    <t>USD</t>
  </si>
  <si>
    <t>1.1</t>
  </si>
  <si>
    <t>ICAT</t>
  </si>
  <si>
    <t>(Tous)</t>
  </si>
  <si>
    <t>Instrument financier</t>
  </si>
  <si>
    <t>Ministère de tutelle (le cas échéant)</t>
  </si>
  <si>
    <t>Catégorisation du canal de financement</t>
  </si>
  <si>
    <t>Soutien international</t>
  </si>
  <si>
    <t>Titre du Projet / Programme</t>
  </si>
  <si>
    <t>Description du projet / Programme (si possible)</t>
  </si>
  <si>
    <t>Activités / Composantes (si possible)</t>
  </si>
  <si>
    <t>Type d'intervention</t>
  </si>
  <si>
    <t>Contribution aux objectifs de développement et de transfert de technologies</t>
  </si>
  <si>
    <t>Contribution aux objectifs de renforcement des capacités</t>
  </si>
  <si>
    <t>Contribution à la mise en œuvre de l'article 13</t>
  </si>
  <si>
    <t>Année</t>
  </si>
  <si>
    <t>Bénéficiaire</t>
  </si>
  <si>
    <t>Classification des domaines thématiques</t>
  </si>
  <si>
    <t>Secteur</t>
  </si>
  <si>
    <t>Sous-Secteur</t>
  </si>
  <si>
    <t>Relation avec le domaine cible de la CDN</t>
  </si>
  <si>
    <t>Pertinence Climatique</t>
  </si>
  <si>
    <t>Justification de la pertinence climatique</t>
  </si>
  <si>
    <t>Montant total engagé (en devise locale)</t>
  </si>
  <si>
    <t>Montant total de la subvention engagée (en devise locale)</t>
  </si>
  <si>
    <t>Montant total du prêt engagé (en devise locale)</t>
  </si>
  <si>
    <t>Cofinancement engagé (devise locale)</t>
  </si>
  <si>
    <t>Montant total engagé (USD)</t>
  </si>
  <si>
    <t>Cofinancement engagé (USD)</t>
  </si>
  <si>
    <t>Montant total reçu (devise locale)</t>
  </si>
  <si>
    <t>Cofinancement reçu (devise locale)</t>
  </si>
  <si>
    <t>Montant total reçu (USD)</t>
  </si>
  <si>
    <t>Cofinancement reçu  (USD)</t>
  </si>
  <si>
    <t>Impact climatique (si disponible)</t>
  </si>
  <si>
    <t>Statut</t>
  </si>
  <si>
    <t>Source d'information</t>
  </si>
  <si>
    <t xml:space="preserve">Total pondéré des financements climatiques engagés (en devise locale) </t>
  </si>
  <si>
    <t xml:space="preserve">Cofinancement pondéré (devise locale) </t>
  </si>
  <si>
    <t xml:space="preserve">Total pondéré des financements climatiques reçus (en devise locale) </t>
  </si>
  <si>
    <t>Cofinancement pondéré reçu (devise locale)</t>
  </si>
  <si>
    <t>Total pondéré des financements climatiques engagés (USD)</t>
  </si>
  <si>
    <t>Cofinancement pondéré (USD)</t>
  </si>
  <si>
    <t>Total pondéré des financements climatiques reçus (USD)</t>
  </si>
  <si>
    <t>Cofinancement pondéré reçu (USD)</t>
  </si>
  <si>
    <t>Catégorisation du budget</t>
  </si>
  <si>
    <t>Somme de Total pondéré des financements climatiques engagés (USD)</t>
  </si>
  <si>
    <t>Catégories</t>
  </si>
  <si>
    <t>Secteurs et Sous-Secteurs</t>
  </si>
  <si>
    <t>Catégorie</t>
  </si>
  <si>
    <t>Options à sélectionner</t>
  </si>
  <si>
    <t>Exemple / description</t>
  </si>
  <si>
    <t>Exemple</t>
  </si>
  <si>
    <t>Représente tous les flux de Finance Climat qui ne sont pas acheminés par le biais du budget public des ministères de tutelle.</t>
  </si>
  <si>
    <t>Energie</t>
  </si>
  <si>
    <t>Représente tous les flux de Finance Climat qui sont acheminés par le biais du budget public des ministères de tutelle.</t>
  </si>
  <si>
    <t>Le ministère associé</t>
  </si>
  <si>
    <t>Ministère de l'environnement, Ministère de l'énergie, etc.</t>
  </si>
  <si>
    <t>Institution financière</t>
  </si>
  <si>
    <t>Donateur, ONG, Secteur privé, etc.</t>
  </si>
  <si>
    <t>Fonds pour l'environnement mondial (FEM), Banque mondiale, Fonds vert pour le climat (FVC), etc.</t>
  </si>
  <si>
    <t>Public - national</t>
  </si>
  <si>
    <t>Sylviculture</t>
  </si>
  <si>
    <t>Public bilatéral - régional / international</t>
  </si>
  <si>
    <t>Eau et Assainissement</t>
  </si>
  <si>
    <t>Public multilatéral - régional / international</t>
  </si>
  <si>
    <t>Privé - national</t>
  </si>
  <si>
    <t>Autre</t>
  </si>
  <si>
    <t>Privé - régional / international</t>
  </si>
  <si>
    <t>Sous-secteurs, selon la définition des Marqueurs Rio de l'OCDE</t>
  </si>
  <si>
    <t>Oui</t>
  </si>
  <si>
    <t>Politique de l'énergie</t>
  </si>
  <si>
    <t>Non</t>
  </si>
  <si>
    <t>Production d'électricité, sources renouvelables</t>
  </si>
  <si>
    <t>Titre</t>
  </si>
  <si>
    <t>Titre du projet ou du programme</t>
  </si>
  <si>
    <t>Centrales hybrides</t>
  </si>
  <si>
    <t>Objectif (si disponible)</t>
  </si>
  <si>
    <t>Réduction des émissions de gaz à effet de serre, renforcement de la résilience des personnes/communautés</t>
  </si>
  <si>
    <t>Centrales nucléaires</t>
  </si>
  <si>
    <t>Description des activités / composantes</t>
  </si>
  <si>
    <t>Distribution de l'énergie</t>
  </si>
  <si>
    <t>Banques et services financiers</t>
  </si>
  <si>
    <t>Institution gouvernementale</t>
  </si>
  <si>
    <t>Entreprises et autres services</t>
  </si>
  <si>
    <t>Prestataires de services publics</t>
  </si>
  <si>
    <t>Politique des transports et gestion administrative</t>
  </si>
  <si>
    <t>Organisation non-gouvernementale (ONG)</t>
  </si>
  <si>
    <t>Transport routier</t>
  </si>
  <si>
    <t>Universités et instituts de recherche</t>
  </si>
  <si>
    <t>Transport ferroviaire</t>
  </si>
  <si>
    <t>Organisation du secteur privé</t>
  </si>
  <si>
    <t>Transport par voies d'eau</t>
  </si>
  <si>
    <t>Communautés</t>
  </si>
  <si>
    <t>Transport aérien</t>
  </si>
  <si>
    <t>Stockage</t>
  </si>
  <si>
    <t>Municipalité, ONG, Secteur privé</t>
  </si>
  <si>
    <t>Education / formation dans les transports et le stockage</t>
  </si>
  <si>
    <t>Domaines thématiques</t>
  </si>
  <si>
    <t>Atténuation</t>
  </si>
  <si>
    <t>Politique de l'industrie et gestion administrative</t>
  </si>
  <si>
    <t>Protection du littoral</t>
  </si>
  <si>
    <t>Développement industriel</t>
  </si>
  <si>
    <t>Développement des petites et moyennes entreprises</t>
  </si>
  <si>
    <t>Intervention physique</t>
  </si>
  <si>
    <t>Mise en œuvre des interventions (infrastructurelles)</t>
  </si>
  <si>
    <t>Artisanat</t>
  </si>
  <si>
    <t>Renforcement des capacités</t>
  </si>
  <si>
    <t>Activités de renforcement de capacités</t>
  </si>
  <si>
    <t>Développement et transfert de technologies</t>
  </si>
  <si>
    <t>Études de faisabilité technique, transfert de technologie</t>
  </si>
  <si>
    <t>Industries forestières</t>
  </si>
  <si>
    <t>Mise en œuvre de l'Article 13</t>
  </si>
  <si>
    <t>Soutien à l'établissement de rapports au titre de l'Article 13 de l'Accord de Paris</t>
  </si>
  <si>
    <t>Industrie textile, cuir et produits similaires</t>
  </si>
  <si>
    <t>Produits chimiques</t>
  </si>
  <si>
    <t>Production d'engrais chimique</t>
  </si>
  <si>
    <t>Ciment, chaux et plâtre</t>
  </si>
  <si>
    <t>Subvention</t>
  </si>
  <si>
    <t>Fabrication d'énergie (combustibles fossiles)</t>
  </si>
  <si>
    <t>Produits pharmaceutiques</t>
  </si>
  <si>
    <t>Prêt non concessionnel</t>
  </si>
  <si>
    <t>Industrie métallurgique de base</t>
  </si>
  <si>
    <t>Fonds propres</t>
  </si>
  <si>
    <t>Industries de métaux non-ferreux</t>
  </si>
  <si>
    <t>Construction mécanique et électrique</t>
  </si>
  <si>
    <t>Assurance</t>
  </si>
  <si>
    <t>Matériel de transport</t>
  </si>
  <si>
    <t>Production de biocarburants modernes</t>
  </si>
  <si>
    <t>Subvention et prêt non concessionnel</t>
  </si>
  <si>
    <t>Production d'appareils de cuisine propres</t>
  </si>
  <si>
    <t>Recherche et développement technologiques</t>
  </si>
  <si>
    <t>Dépenses publiques</t>
  </si>
  <si>
    <t>Politique agricole et gestion administrative</t>
  </si>
  <si>
    <t>Pertinence climatique</t>
  </si>
  <si>
    <t>Développement agricole</t>
  </si>
  <si>
    <t>Ressources en terres cultivables</t>
  </si>
  <si>
    <t>Ressources en eau à usage agricole</t>
  </si>
  <si>
    <t>Produits à usage agricole</t>
  </si>
  <si>
    <t>Production agricole</t>
  </si>
  <si>
    <t>prévu</t>
  </si>
  <si>
    <t>Production industrielle de récoltes / récoltes destinées à l'exportation</t>
  </si>
  <si>
    <t>en cours</t>
  </si>
  <si>
    <t>Bétail</t>
  </si>
  <si>
    <t>Réforme agraire</t>
  </si>
  <si>
    <t>Développement agricole alternatif</t>
  </si>
  <si>
    <t>Vulgarisation agricole</t>
  </si>
  <si>
    <t>Education et formation dans le domaine agricole</t>
  </si>
  <si>
    <t>Recherche agronomique</t>
  </si>
  <si>
    <t>Services agricoles</t>
  </si>
  <si>
    <t>Protection des plantes et des récoltes, luttes antiacridienne</t>
  </si>
  <si>
    <t>Services financiers agricoles</t>
  </si>
  <si>
    <t>Coopératives agricoles</t>
  </si>
  <si>
    <t>Services vétérinaires (bétail)</t>
  </si>
  <si>
    <t>Politique de la sylviculture et gestion administrative</t>
  </si>
  <si>
    <t>Développement sylvicole</t>
  </si>
  <si>
    <t>Reboisement (bois de chauffage et charbon de bois)</t>
  </si>
  <si>
    <t>Education et formation en sylviculture</t>
  </si>
  <si>
    <t>Recherche en sylviculture</t>
  </si>
  <si>
    <t>Services sylvicoles</t>
  </si>
  <si>
    <t>Politique et gestion administrative du secteur de l'eau</t>
  </si>
  <si>
    <t>Préservation des ressources en eau (y compris collecte de données)</t>
  </si>
  <si>
    <t>Approvisionnement en eau et assainissement - systèmes à grande échelle</t>
  </si>
  <si>
    <t>Approvisionnement en eau - systèmes à grande échelle</t>
  </si>
  <si>
    <t>Assainissement - systèmes à grande échelle</t>
  </si>
  <si>
    <t>Approvisionnement en eau potable et assainissement - dispositifs de base</t>
  </si>
  <si>
    <t>Approvisionnement en eau potable - dispositifs de base</t>
  </si>
  <si>
    <t>Assainissement - dispositifs de base</t>
  </si>
  <si>
    <t>Aménagement de bassins fluviaux</t>
  </si>
  <si>
    <t>Traitement des déchets</t>
  </si>
  <si>
    <t>Education et formation dans la distribution d'eau et assainissement</t>
  </si>
  <si>
    <t>Ministère de l'Energie</t>
  </si>
  <si>
    <t>Fonds de développement national</t>
  </si>
  <si>
    <t>Ministère des Transports</t>
  </si>
  <si>
    <t>Fonds mondial pour l'environnement</t>
  </si>
  <si>
    <t>Ministère de l'Environnement</t>
  </si>
  <si>
    <t>Budget issu de la foresterie</t>
  </si>
  <si>
    <t>Ministère de l'Agriculture</t>
  </si>
  <si>
    <t>Banque multilatérale de développement</t>
  </si>
  <si>
    <t>Entreprise de production de ciment</t>
  </si>
  <si>
    <t>Association d'électrification locale</t>
  </si>
  <si>
    <t>Association mondiale pour l'agriculture</t>
  </si>
  <si>
    <t>Projet en énergie renouvelable I</t>
  </si>
  <si>
    <t>Installation d'une centrale photovoltaïque</t>
  </si>
  <si>
    <t>Projet de transports durables I</t>
  </si>
  <si>
    <t>Projet de transport rapide par bus E-mobilité</t>
  </si>
  <si>
    <t>Projet de protection des forêts I</t>
  </si>
  <si>
    <t>Reboisement des zones montagneuses</t>
  </si>
  <si>
    <t>Projet soutenant l'agriculture durable I</t>
  </si>
  <si>
    <t>Formation des agriculteurs aux pratiques agricoles durables</t>
  </si>
  <si>
    <t>Projet d'adaptation de la gestion de l'eau I</t>
  </si>
  <si>
    <t>Réhabilitation et adaptation du réseau d'égouts</t>
  </si>
  <si>
    <t>Projet pour une industrie durable I</t>
  </si>
  <si>
    <t>Équipement de réduction des émissions de gaz à effet de serre dans les cimenteries</t>
  </si>
  <si>
    <t>Projet en énergie renouvelable II</t>
  </si>
  <si>
    <t>Amélioration durable du réseau de distribution basse tension hors réseau</t>
  </si>
  <si>
    <t>Projet transverse I</t>
  </si>
  <si>
    <t>Activités transverses dans le domaine de l'irrigation agricole et du pompage solaire</t>
  </si>
  <si>
    <t>Projet soutenant l'agriculture durable II</t>
  </si>
  <si>
    <t>Formation communautaire pour le traitement du bétail</t>
  </si>
  <si>
    <t>Programme de soutien au RBT</t>
  </si>
  <si>
    <t>Soutien de l'ICAT au suivi du financement du climat et à l'établissement de rapports sur le RBT</t>
  </si>
  <si>
    <t>Montants engagés</t>
  </si>
  <si>
    <t>Volume des financements climatiques par domaine thématique</t>
  </si>
  <si>
    <t>Volume des financements climatiques par secteur</t>
  </si>
  <si>
    <t>Montants reçus</t>
  </si>
  <si>
    <t xml:space="preserve"> Total pondéré des financements climatiques engagés (USD)</t>
  </si>
  <si>
    <t xml:space="preserve"> Total pondéré des financements climatiques reçus (USD)</t>
  </si>
  <si>
    <t>Outil pour la Transparence en Matière de Finance Climat  -  Tableau de Suivi (Niveau 1)</t>
  </si>
  <si>
    <t>Basé sur des projets/programmes</t>
  </si>
  <si>
    <t>Les données suivantes sont à entrer manuellement</t>
  </si>
  <si>
    <t>Les données suivantes sont calculées automatiquement</t>
  </si>
  <si>
    <t>Étiquettes de colonnes</t>
  </si>
  <si>
    <t>Feuille de budget du ministère</t>
  </si>
  <si>
    <t>Communication officielle du secteur privé</t>
  </si>
  <si>
    <t>Communication officielle de la collectivité</t>
  </si>
  <si>
    <t>Atténuation de 50k tCO2 d'ici 2040</t>
  </si>
  <si>
    <t>Atténuation de 20k tCO2 d'ici à 2045</t>
  </si>
  <si>
    <t>1500 bénéficiaires, réduction de 5k tCO2 d'ici 2033</t>
  </si>
  <si>
    <t>5000 bénéficiaires</t>
  </si>
  <si>
    <t>35k bénéficiaires</t>
  </si>
  <si>
    <t>Atténuation de 25k tCO2 d'ici 2050</t>
  </si>
  <si>
    <t>Atténuation de 750 tCO2 d'ici à 2030</t>
  </si>
  <si>
    <t>150 bénéficiaires, réduction de 2k tCO2 d'ici 2033</t>
  </si>
  <si>
    <t>500 bénéficiaires</t>
  </si>
  <si>
    <t>Outil pour la Transparence en Matière de Finance Climat</t>
  </si>
  <si>
    <t>Introduction</t>
  </si>
  <si>
    <t>Outil pour la transparence en matière de finance climat</t>
  </si>
  <si>
    <t>The Greenwerk. GbR / Center for Clean Air Policy</t>
  </si>
  <si>
    <t xml:space="preserve">Initiative pour la transparence de l’action climatique (ICAT) </t>
  </si>
  <si>
    <t>Valeurs spécifiques aux pays</t>
  </si>
  <si>
    <t>Taux de change local</t>
  </si>
  <si>
    <t>pour 1 Dollar US</t>
  </si>
  <si>
    <t xml:space="preserve">Note : veuillez utiliser les taux de change annualisés, tels que ceux de la Banque mondiale : http://wdi.worldbank.org/table/4.16 </t>
  </si>
  <si>
    <t>Volume des financements climatiques par source de financement</t>
  </si>
  <si>
    <t>Engagements ex post par secteur (USD)</t>
  </si>
  <si>
    <t>Besoins ex ante par secteur (USD)</t>
  </si>
  <si>
    <t>Canal de financement</t>
  </si>
  <si>
    <r>
      <t xml:space="preserve">Titre de l'activité/ du programme/ du projet ou autre </t>
    </r>
    <r>
      <rPr>
        <i/>
        <vertAlign val="superscript"/>
        <sz val="9"/>
        <color theme="1"/>
        <rFont val="Times New Roman"/>
        <family val="1"/>
      </rPr>
      <t>c,d</t>
    </r>
  </si>
  <si>
    <r>
      <t xml:space="preserve">Description du programme / projet </t>
    </r>
    <r>
      <rPr>
        <i/>
        <vertAlign val="superscript"/>
        <sz val="10"/>
        <color rgb="FF000000"/>
        <rFont val="Times New Roman"/>
        <family val="1"/>
      </rPr>
      <t>c</t>
    </r>
  </si>
  <si>
    <r>
      <t xml:space="preserve">Canal </t>
    </r>
    <r>
      <rPr>
        <i/>
        <vertAlign val="superscript"/>
        <sz val="9"/>
        <color theme="1"/>
        <rFont val="Times New Roman"/>
        <family val="1"/>
      </rPr>
      <t>c</t>
    </r>
  </si>
  <si>
    <t xml:space="preserve">Taux de change utilisé: ________ </t>
  </si>
  <si>
    <t>Tableau III.7</t>
  </si>
  <si>
    <r>
      <t>Montant reçu (uniquement lié au climat)</t>
    </r>
    <r>
      <rPr>
        <i/>
        <vertAlign val="superscript"/>
        <sz val="9"/>
        <color theme="1"/>
        <rFont val="Times New Roman"/>
        <family val="1"/>
      </rPr>
      <t>c</t>
    </r>
  </si>
  <si>
    <t>Devise locale</t>
  </si>
  <si>
    <r>
      <t xml:space="preserve">Entité Bénéficiaire </t>
    </r>
    <r>
      <rPr>
        <i/>
        <vertAlign val="superscript"/>
        <sz val="10"/>
        <color rgb="FF000000"/>
        <rFont val="Times New Roman"/>
        <family val="1"/>
      </rPr>
      <t>c</t>
    </r>
  </si>
  <si>
    <r>
      <t>Calendrier</t>
    </r>
    <r>
      <rPr>
        <i/>
        <vertAlign val="superscript"/>
        <sz val="10"/>
        <color rgb="FF000000"/>
        <rFont val="Times New Roman"/>
        <family val="1"/>
      </rPr>
      <t>c</t>
    </r>
  </si>
  <si>
    <t>Prêt concessionnel</t>
  </si>
  <si>
    <t>Garantie</t>
  </si>
  <si>
    <t>Subvention et prêt concessionnel</t>
  </si>
  <si>
    <r>
      <t xml:space="preserve">Statut </t>
    </r>
    <r>
      <rPr>
        <i/>
        <vertAlign val="superscript"/>
        <sz val="10"/>
        <color rgb="FF000000"/>
        <rFont val="Times New Roman"/>
        <family val="1"/>
      </rPr>
      <t>c</t>
    </r>
  </si>
  <si>
    <t>Engagé 
Reçu</t>
  </si>
  <si>
    <r>
      <t xml:space="preserve">Type de soutien </t>
    </r>
    <r>
      <rPr>
        <i/>
        <vertAlign val="superscript"/>
        <sz val="9"/>
        <color theme="1"/>
        <rFont val="Times New Roman"/>
        <family val="1"/>
      </rPr>
      <t>c</t>
    </r>
  </si>
  <si>
    <r>
      <t xml:space="preserve">Secteur </t>
    </r>
    <r>
      <rPr>
        <i/>
        <vertAlign val="superscript"/>
        <sz val="9"/>
        <color theme="1"/>
        <rFont val="Times New Roman"/>
        <family val="1"/>
      </rPr>
      <t>c</t>
    </r>
  </si>
  <si>
    <r>
      <t xml:space="preserve">Sous-secteur </t>
    </r>
    <r>
      <rPr>
        <i/>
        <vertAlign val="superscript"/>
        <sz val="9"/>
        <color theme="1"/>
        <rFont val="Times New Roman"/>
        <family val="1"/>
      </rPr>
      <t>c</t>
    </r>
  </si>
  <si>
    <t>Intersectoriel</t>
  </si>
  <si>
    <r>
      <t xml:space="preserve">Contribution à la mise au point et au transfert de technologies </t>
    </r>
    <r>
      <rPr>
        <i/>
        <vertAlign val="superscript"/>
        <sz val="9"/>
        <color theme="1"/>
        <rFont val="Times New Roman"/>
        <family val="1"/>
      </rPr>
      <t>c</t>
    </r>
  </si>
  <si>
    <r>
      <t xml:space="preserve">Contribution au renforcement de capacité </t>
    </r>
    <r>
      <rPr>
        <i/>
        <vertAlign val="superscript"/>
        <sz val="9"/>
        <color theme="1"/>
        <rFont val="Times New Roman"/>
        <family val="1"/>
      </rPr>
      <t>c</t>
    </r>
  </si>
  <si>
    <r>
      <t xml:space="preserve">Statut de l'activité </t>
    </r>
    <r>
      <rPr>
        <i/>
        <vertAlign val="superscript"/>
        <sz val="10"/>
        <color rgb="FF000000"/>
        <rFont val="Times New Roman"/>
        <family val="1"/>
      </rPr>
      <t>c</t>
    </r>
  </si>
  <si>
    <t>Achevé</t>
  </si>
  <si>
    <r>
      <t xml:space="preserve">Informations supplémentaires </t>
    </r>
    <r>
      <rPr>
        <i/>
        <vertAlign val="superscript"/>
        <sz val="9"/>
        <color theme="1"/>
        <rFont val="Times New Roman"/>
        <family val="1"/>
      </rPr>
      <t>c</t>
    </r>
  </si>
  <si>
    <t>Prévu En cours Achevé</t>
  </si>
  <si>
    <t>Taper 1 pour Oui, 0 pour Non</t>
  </si>
  <si>
    <t>Transports</t>
  </si>
  <si>
    <t>Industrie</t>
  </si>
  <si>
    <t>Nom de l'outils</t>
  </si>
  <si>
    <t>Numéro de Version</t>
  </si>
  <si>
    <t>Développé par</t>
  </si>
  <si>
    <t>Publié par</t>
  </si>
  <si>
    <t xml:space="preserve">Secteurs, selon les définition des MTC (CTF) du RBT </t>
  </si>
  <si>
    <t>Prise de participation</t>
  </si>
  <si>
    <t>Transverse</t>
  </si>
  <si>
    <t xml:space="preserve">Montant total des subventions engagé (USD) </t>
  </si>
  <si>
    <t xml:space="preserve">Montant total des prêts engagé (USD) </t>
  </si>
  <si>
    <t>Montant total des subventions reçu (devise locale)</t>
  </si>
  <si>
    <t>Total Montant des prêts reçu (devise locale)</t>
  </si>
  <si>
    <t>Montant total des subventions reçu (USD)</t>
  </si>
  <si>
    <t>Total Montant des prêts reçu (USD)</t>
  </si>
  <si>
    <t xml:space="preserve">Montant pondéré des subventions engagé (en devise locale) </t>
  </si>
  <si>
    <t xml:space="preserve">Montant pondéré des prêts engagé (en devise locale) </t>
  </si>
  <si>
    <t xml:space="preserve">Montant pondéré des subventions reçu (devise locale) </t>
  </si>
  <si>
    <t>Montant pondéré des prêts reçu (devise locale)</t>
  </si>
  <si>
    <t xml:space="preserve">Montant pondéré des subventions engagé (USD)  </t>
  </si>
  <si>
    <t xml:space="preserve">Montant pondéré des prêts engagé (USD) </t>
  </si>
  <si>
    <t>Montant pondéré des subventions reçu (USD)</t>
  </si>
  <si>
    <t>Montant pondéré des prêts reçu  (USD)</t>
  </si>
  <si>
    <t xml:space="preserve">Comparaison de la Finance Climat ex ante et ex post </t>
  </si>
  <si>
    <t>Prévu</t>
  </si>
  <si>
    <t>En cours</t>
  </si>
  <si>
    <t>Extra-budgétaire</t>
  </si>
  <si>
    <t>Budgétaire</t>
  </si>
  <si>
    <t>Catégories sectorielles des marqueurs de Rio de l'OCDE</t>
  </si>
  <si>
    <t>Bénéficiaire (budgétaire)</t>
  </si>
  <si>
    <t>Année de démarrage du projet / programme</t>
  </si>
  <si>
    <t>Informations sur l'objectif général du projet/programme</t>
  </si>
  <si>
    <t>Uniquement pour les sources budgétaires</t>
  </si>
  <si>
    <t>Toute information sur le cofinancement inclus dans le volume global du projet</t>
  </si>
  <si>
    <t xml:space="preserve">Bénéficiaire du flux de financements climatiques, qui peut également agir en tant qu'entité d'exécution. Il peut y avoir plusieurs bénéficiaires. </t>
  </si>
  <si>
    <r>
      <rPr>
        <b/>
        <u/>
        <sz val="11"/>
        <color theme="1"/>
        <rFont val="Calibri"/>
        <family val="2"/>
      </rPr>
      <t>Description :</t>
    </r>
    <r>
      <rPr>
        <b/>
        <sz val="11"/>
        <color theme="1"/>
        <rFont val="Calibri"/>
        <family val="2"/>
      </rPr>
      <t xml:space="preserve">
</t>
    </r>
    <r>
      <rPr>
        <sz val="10"/>
        <color rgb="FF000000"/>
        <rFont val="Calibri"/>
        <family val="2"/>
      </rPr>
      <t xml:space="preserve">
L'Outil pour la transparence en matière de finance climat est un document Excel accompagnant les activités des phases 4 et 5 du guide ICAT « Cadre de transparence de la finance climat ». Il est limité au niveau de complexité 1. Pour des approches plus approfondies et adaptées aux pays, il est recommandé de mettre en place des systèmes de transparence numériques spécifiques. 
L'outil comprend les onglets suivants, reliés entre eux :
▪	     </t>
    </r>
    <r>
      <rPr>
        <b/>
        <sz val="10"/>
        <color rgb="FF000000"/>
        <rFont val="Calibri"/>
        <family val="2"/>
      </rPr>
      <t xml:space="preserve">Tableau de suivi de la finance climat (budgétaire et extra-budgétaire) : </t>
    </r>
    <r>
      <rPr>
        <sz val="10"/>
        <color rgb="FF000000"/>
        <rFont val="Calibri"/>
        <family val="2"/>
      </rPr>
      <t xml:space="preserve">Cette feuille de calcul représente la base de données centrale de l'outil. Elle permet un suivi ex-post du financement climatique, budgétaire et extra-budgétaire, et comprend tous les schémas d'information de niveau de complexité 1, tels que la source, l'année, le secteur, la pertinence climatique ou les montants par instrument financier. De nombreuses valeurs standards sont déjà incluses, et peuvent être sélectionnées à l'aide de menus déroulants. Cela facilite l'agrégation, la comparaison, l'analyse et l'établissement de rapports.
▪	     </t>
    </r>
    <r>
      <rPr>
        <b/>
        <sz val="10"/>
        <color rgb="FF000000"/>
        <rFont val="Calibri"/>
        <family val="2"/>
      </rPr>
      <t xml:space="preserve">Vue d'ensemble de la finance climat : </t>
    </r>
    <r>
      <rPr>
        <sz val="10"/>
        <color rgb="FF000000"/>
        <rFont val="Calibri"/>
        <family val="2"/>
      </rPr>
      <t xml:space="preserve">Cette vue d'ensemble permet d'analyser les informations du premier onglet, le tableau de suivi de la finance climat, sur la base de tableaux et de figures générés par Pivot. Des évaluations prédéfinies existent pour le volume de financement climatique par domaine thématique (adaptation, atténuation, transverse) et par année, par canal/source et par secteur.
▪	     </t>
    </r>
    <r>
      <rPr>
        <b/>
        <sz val="10"/>
        <color rgb="FF000000"/>
        <rFont val="Calibri"/>
        <family val="2"/>
      </rPr>
      <t xml:space="preserve">Comparaison ex-ante et ex-post : </t>
    </r>
    <r>
      <rPr>
        <sz val="10"/>
        <color rgb="FF000000"/>
        <rFont val="Calibri"/>
        <family val="2"/>
      </rPr>
      <t xml:space="preserve">Cet onglet permet de comparer les volumes de financements climatiques ex-post avec les besoins dérivés ex-ante. Les données ex-post sont générées par les informations contenues dans l'onglet "Tableau de suivi de la finance climat". Les besoins ex-ante doivent être insérés manuellement, sur la base de l'approche et de la méthodologie respectives sélectionnées lors de la phase 3.
▪	</t>
    </r>
    <r>
      <rPr>
        <b/>
        <sz val="10"/>
        <color rgb="FF000000"/>
        <rFont val="Calibri"/>
        <family val="2"/>
      </rPr>
      <t xml:space="preserve">      Rapportage - Modèle de tableau commun (MTC) : </t>
    </r>
    <r>
      <rPr>
        <sz val="10"/>
        <color rgb="FF000000"/>
        <rFont val="Calibri"/>
        <family val="2"/>
      </rPr>
      <t xml:space="preserve">Pour faciliter l'établissement de rapports dans le cadre de transparence renforcé (CTR) de l'Accord de Paris, l'Outil comprend une feuille de calcul qui transfère les informations pertinentes du Modèle de suivi du financement climatique dans le tableau du RBT « Informations sur l’appui financier reçu par les pays en développement parties au titre de l’article 9 ». Ainsi, les données requises seront extraites du modèle de suivi de manière automatique.
▪	     </t>
    </r>
    <r>
      <rPr>
        <b/>
        <sz val="10"/>
        <color rgb="FF000000"/>
        <rFont val="Calibri"/>
        <family val="2"/>
      </rPr>
      <t xml:space="preserve">Paramètres et catégories : </t>
    </r>
    <r>
      <rPr>
        <sz val="10"/>
        <color rgb="FF000000"/>
        <rFont val="Calibri"/>
        <family val="2"/>
      </rPr>
      <t>Cette feuille de soutien énumère et explique tous les paramètres et catégories utilisés dans l'outil, par exemple pour les menus déroulants. Elle peut être adaptée aux besoins et aux priorités du pays utilisateur.</t>
    </r>
  </si>
  <si>
    <t>Ministère de tutelle (budgétaire uniquement)</t>
  </si>
  <si>
    <r>
      <t xml:space="preserve">Subvention Prêt concessionnel
Prêt non concessionnel 
Prise de participation 
Garantie 
Assurance 
Autre (merci de préciser) </t>
    </r>
    <r>
      <rPr>
        <vertAlign val="superscript"/>
        <sz val="10"/>
        <color rgb="FF000000"/>
        <rFont val="Times New Roman"/>
        <family val="1"/>
      </rPr>
      <t>d</t>
    </r>
  </si>
  <si>
    <r>
      <t xml:space="preserve">Multilatéral Bilatéral Régional Autre (merci de préciser) </t>
    </r>
    <r>
      <rPr>
        <vertAlign val="superscript"/>
        <sz val="10"/>
        <color rgb="FF000000"/>
        <rFont val="Times New Roman"/>
        <family val="1"/>
      </rPr>
      <t>d</t>
    </r>
  </si>
  <si>
    <r>
      <t xml:space="preserve">Energie Transport Industrie Agriculture Sylviculture Eau et Assainissement Intersectoriel Autre (merci de préciser) </t>
    </r>
    <r>
      <rPr>
        <vertAlign val="superscript"/>
        <sz val="10"/>
        <color rgb="FF000000"/>
        <rFont val="Times New Roman"/>
        <family val="1"/>
      </rPr>
      <t>d</t>
    </r>
  </si>
  <si>
    <t>Adaptation Atténuation Transverse</t>
  </si>
  <si>
    <r>
      <t xml:space="preserve">Clés de notation : </t>
    </r>
    <r>
      <rPr>
        <sz val="8"/>
        <color rgb="FF000000"/>
        <rFont val="TimesNewRomanPS"/>
      </rPr>
      <t xml:space="preserve">NA = non applicable ; UA = information non disponible au moment de la déclaration. NR = non déclaré (pour indiquer le caractère volontaire de l'information) </t>
    </r>
  </si>
  <si>
    <r>
      <rPr>
        <vertAlign val="superscript"/>
        <sz val="8"/>
        <color rgb="FF000000"/>
        <rFont val="TimesNewRomanPSMT"/>
      </rPr>
      <t xml:space="preserve">a </t>
    </r>
    <r>
      <rPr>
        <sz val="8"/>
        <color rgb="FF000000"/>
        <rFont val="TimesNewRomanPSMT"/>
      </rPr>
      <t xml:space="preserve">Les pays en développement parties devraient fournir, sous forme de tableaux communs, des informations sur l'aide financière reçue, dans la mesure du possible, dans la mesure où elle est disponible et dans la mesure où elle est applicable </t>
    </r>
  </si>
  <si>
    <r>
      <rPr>
        <vertAlign val="superscript"/>
        <sz val="8"/>
        <color rgb="FF000000"/>
        <rFont val="TimesNewRomanPSMT"/>
      </rPr>
      <t xml:space="preserve">b </t>
    </r>
    <r>
      <rPr>
        <sz val="8"/>
        <color rgb="FF000000"/>
        <rFont val="TimesNewRomanPSMT"/>
      </rPr>
      <t>Les parties doivent inclure des informations sur le soutien reçu, en cours ou prévu depuis le précédent RBT.</t>
    </r>
  </si>
  <si>
    <r>
      <rPr>
        <vertAlign val="superscript"/>
        <sz val="8"/>
        <color rgb="FF000000"/>
        <rFont val="TimesNewRomanPSMT"/>
      </rPr>
      <t xml:space="preserve">c </t>
    </r>
    <r>
      <rPr>
        <sz val="8"/>
        <color rgb="FF000000"/>
        <rFont val="TimesNewRomanPSMT"/>
      </rPr>
      <t xml:space="preserve">Les parties doivent fournir les hypothèses, définitions et méthodologies sous-jacentes, le cas échéant, utilisées pour identifier et/ou déclarer ce paramètre dans la section correspondante du RBT. </t>
    </r>
  </si>
  <si>
    <r>
      <rPr>
        <vertAlign val="superscript"/>
        <sz val="8"/>
        <color rgb="FF000000"/>
        <rFont val="TimesNewRomanPSMT"/>
      </rPr>
      <t>d</t>
    </r>
    <r>
      <rPr>
        <sz val="8"/>
        <color rgb="FF000000"/>
        <rFont val="TimesNewRomanPSMT"/>
      </rPr>
      <t xml:space="preserve"> Lors de la sélection de l'option « autre », les parties doivent préciser cette information.</t>
    </r>
  </si>
  <si>
    <r>
      <rPr>
        <vertAlign val="superscript"/>
        <sz val="8"/>
        <color rgb="FF000000"/>
        <rFont val="TimesNewRomanPSMT"/>
      </rPr>
      <t>e</t>
    </r>
    <r>
      <rPr>
        <sz val="8"/>
        <color rgb="FF000000"/>
        <rFont val="TimesNewRomanPSMT"/>
      </rPr>
      <t xml:space="preserve"> Il s'agit du financement d'activités qui comportent à la fois des éléments d'atténuation et d'adaptation.</t>
    </r>
  </si>
  <si>
    <r>
      <rPr>
        <vertAlign val="superscript"/>
        <sz val="8"/>
        <color rgb="FF000000"/>
        <rFont val="TimesNewRomanPSMT"/>
      </rPr>
      <t xml:space="preserve">f </t>
    </r>
    <r>
      <rPr>
        <sz val="8"/>
        <color rgb="FF000000"/>
        <rFont val="TimesNewRomanPSMT"/>
      </rPr>
      <t>Fournir, dans la mesure du possible, des informations sur le projet/programme et l'agence de mise en œuvre, ainsi qu'un lien vers toute documentation pertinente et, le cas échéant, un soutien aux activités liées à la prévention, à la minimisation et à la prise en charge des pertes et des dommages associés aux effets néfastes du changement climatique.</t>
    </r>
  </si>
  <si>
    <t>Composante 2 : Investissement dans la protection des digues</t>
  </si>
  <si>
    <t>Informations complémentaires sur le co-financement</t>
  </si>
  <si>
    <t>Flux global de financements climatiques (approuvés)</t>
  </si>
  <si>
    <t>Flux global de financements climatiques (une fois la mise en œuvre achevée)</t>
  </si>
  <si>
    <r>
      <t xml:space="preserve">Instrument Financier </t>
    </r>
    <r>
      <rPr>
        <i/>
        <vertAlign val="superscript"/>
        <sz val="9"/>
        <color theme="1"/>
        <rFont val="Times New Roman"/>
        <family val="1"/>
      </rPr>
      <t>c</t>
    </r>
  </si>
  <si>
    <t>Finance climat budgétaire et extra-budgétaire</t>
  </si>
  <si>
    <t>Institution de financement / de mise en œuvre (le cas échéant)</t>
  </si>
  <si>
    <t>Informations sur l'appui financier reçu par les Pays en développement Parties au titre de l'Article 9 de l'Accord de Paris</t>
  </si>
  <si>
    <t>Catégorisation budgétaire/extra-budgétaire</t>
  </si>
  <si>
    <t>Bénéficiaire / Entité de mise en œuvre (extra-budgétaire)</t>
  </si>
  <si>
    <t>Mobilité électrique</t>
  </si>
  <si>
    <r>
      <t xml:space="preserve">Entité chargée de mise en œuvre </t>
    </r>
    <r>
      <rPr>
        <i/>
        <vertAlign val="superscript"/>
        <sz val="10"/>
        <color rgb="FF000000"/>
        <rFont val="Times New Roman"/>
        <family val="1"/>
      </rPr>
      <t>c</t>
    </r>
  </si>
  <si>
    <r>
      <t xml:space="preserve">Utilisation, impact and résultats </t>
    </r>
    <r>
      <rPr>
        <i/>
        <vertAlign val="superscript"/>
        <sz val="10"/>
        <color rgb="FF000000"/>
        <rFont val="Times New Roman"/>
        <family val="1"/>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</si>
</sst>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409]* #,##0.00_ ;_-[$$-409]* \-#,##0.00\ ;_-[$$-409]* &quot;-&quot;??_ ;_-@_ "/>
    <numFmt numFmtId="165" formatCode="_-[$$-409]* #,##0_ ;_-[$$-409]* \-#,##0\ ;_-[$$-409]* &quot;-&quot;??_ ;_-@_ "/>
    <numFmt numFmtId="166" formatCode="_-[$$-409]* #,##0.000_ ;_-[$$-409]* \-#,##0.000\ ;_-[$$-409]* &quot;-&quot;??_ ;_-@_ "/>
    <numFmt numFmtId="167" formatCode="_-* #,##0_-;\-* #,##0_-;_-* &quot;-&quot;??_-;_-@_-"/>
    <numFmt numFmtId="168" formatCode="#,##0\ _€"/>
  </numFmts>
  <fonts count="46">
    <font>
      <sz val="10"/>
      <color rgb="FF000000"/>
      <name val="Times New Roman"/>
      <charset val="204"/>
    </font>
    <font>
      <sz val="10"/>
      <color rgb="FF000000"/>
      <name val="Arial"/>
      <family val="2"/>
    </font>
    <font>
      <sz val="10"/>
      <color theme="0"/>
      <name val="Arial"/>
      <family val="2"/>
    </font>
    <font>
      <u/>
      <sz val="10"/>
      <color theme="10"/>
      <name val="Times New Roman"/>
      <family val="1"/>
    </font>
    <font>
      <u/>
      <sz val="10"/>
      <color theme="10"/>
      <name val="Arial"/>
      <family val="2"/>
    </font>
    <font>
      <sz val="8"/>
      <name val="Times New Roman"/>
      <family val="1"/>
    </font>
    <font>
      <sz val="10"/>
      <color rgb="FF000000"/>
      <name val="Times New Roman"/>
      <family val="1"/>
    </font>
    <font>
      <sz val="10"/>
      <color theme="1"/>
      <name val="Arial"/>
      <family val="2"/>
    </font>
    <font>
      <sz val="10"/>
      <color rgb="FF00093A"/>
      <name val="Arial"/>
      <family val="2"/>
    </font>
    <font>
      <b/>
      <sz val="10"/>
      <color rgb="FF00093A"/>
      <name val="Arial"/>
      <family val="2"/>
    </font>
    <font>
      <b/>
      <sz val="18"/>
      <color rgb="FF00083E"/>
      <name val="Arial"/>
      <family val="2"/>
    </font>
    <font>
      <b/>
      <sz val="18"/>
      <color theme="0"/>
      <name val="Arial"/>
      <family val="2"/>
    </font>
    <font>
      <sz val="10"/>
      <color theme="1"/>
      <name val="Arial Narrow"/>
      <family val="2"/>
    </font>
    <font>
      <sz val="10"/>
      <color rgb="FF000000"/>
      <name val="Times New Roman"/>
      <family val="1"/>
    </font>
    <font>
      <sz val="10"/>
      <color theme="1"/>
      <name val="Times New Roman"/>
      <family val="1"/>
    </font>
    <font>
      <b/>
      <sz val="18"/>
      <color theme="1"/>
      <name val="Calibri"/>
      <family val="2"/>
    </font>
    <font>
      <sz val="10"/>
      <color rgb="FF000000"/>
      <name val="Calibri"/>
      <family val="2"/>
    </font>
    <font>
      <b/>
      <sz val="10"/>
      <color rgb="FF000000"/>
      <name val="Calibri"/>
      <family val="2"/>
    </font>
    <font>
      <b/>
      <u/>
      <sz val="11"/>
      <color theme="1"/>
      <name val="Calibri"/>
      <family val="2"/>
    </font>
    <font>
      <b/>
      <sz val="11"/>
      <color theme="1"/>
      <name val="Calibri"/>
      <family val="2"/>
    </font>
    <font>
      <sz val="11"/>
      <color theme="0"/>
      <name val="Arial"/>
      <family val="2"/>
    </font>
    <font>
      <b/>
      <sz val="11"/>
      <color theme="0"/>
      <name val="Arial"/>
      <family val="2"/>
    </font>
    <font>
      <b/>
      <sz val="18"/>
      <color theme="0"/>
      <name val="Calibri"/>
      <family val="2"/>
    </font>
    <font>
      <sz val="10"/>
      <color theme="0"/>
      <name val="Calibri"/>
      <family val="2"/>
    </font>
    <font>
      <b/>
      <sz val="10"/>
      <color rgb="FF000000"/>
      <name val="Times New Roman"/>
      <family val="1"/>
    </font>
    <font>
      <sz val="10"/>
      <color rgb="FF000000"/>
      <name val="Calibri"/>
      <family val="2"/>
      <scheme val="minor"/>
    </font>
    <font>
      <sz val="11"/>
      <color rgb="FF000000"/>
      <name val="Calibri"/>
      <family val="2"/>
      <scheme val="minor"/>
    </font>
    <font>
      <b/>
      <sz val="11"/>
      <color rgb="FF000000"/>
      <name val="Calibri"/>
      <family val="2"/>
    </font>
    <font>
      <b/>
      <sz val="12"/>
      <color rgb="FF000000"/>
      <name val="Calibri"/>
      <family val="2"/>
      <scheme val="minor"/>
    </font>
    <font>
      <b/>
      <sz val="16"/>
      <color rgb="FF000000"/>
      <name val="Calibri"/>
      <family val="2"/>
      <scheme val="minor"/>
    </font>
    <font>
      <sz val="12"/>
      <color rgb="FF000000"/>
      <name val="Times New Roman"/>
      <family val="1"/>
    </font>
    <font>
      <b/>
      <sz val="14"/>
      <color rgb="FF000000"/>
      <name val="Calibri"/>
      <family val="2"/>
    </font>
    <font>
      <b/>
      <sz val="20"/>
      <color rgb="FF000000"/>
      <name val="Calibri"/>
      <family val="2"/>
    </font>
    <font>
      <sz val="20"/>
      <color rgb="FF000000"/>
      <name val="Times New Roman"/>
      <family val="1"/>
    </font>
    <font>
      <sz val="12"/>
      <color rgb="FF000000"/>
      <name val="Calibri"/>
      <family val="2"/>
    </font>
    <font>
      <sz val="12"/>
      <color rgb="FF000000"/>
      <name val="Calibri"/>
      <family val="2"/>
      <scheme val="minor"/>
    </font>
    <font>
      <sz val="8"/>
      <color rgb="FF000000"/>
      <name val="TimesNewRomanPSMT"/>
    </font>
    <font>
      <i/>
      <sz val="9"/>
      <color theme="1"/>
      <name val="Times New Roman"/>
      <family val="1"/>
    </font>
    <font>
      <i/>
      <sz val="10"/>
      <color rgb="FF000000"/>
      <name val="Times New Roman"/>
      <family val="1"/>
    </font>
    <font>
      <b/>
      <sz val="14"/>
      <color rgb="FF000000"/>
      <name val="TimesNewRomanPS"/>
    </font>
    <font>
      <i/>
      <vertAlign val="superscript"/>
      <sz val="9"/>
      <color theme="1"/>
      <name val="Times New Roman"/>
      <family val="1"/>
    </font>
    <font>
      <vertAlign val="superscript"/>
      <sz val="10"/>
      <color rgb="FF000000"/>
      <name val="Times New Roman"/>
      <family val="1"/>
    </font>
    <font>
      <i/>
      <vertAlign val="superscript"/>
      <sz val="10"/>
      <color rgb="FF000000"/>
      <name val="Times New Roman"/>
      <family val="1"/>
    </font>
    <font>
      <i/>
      <sz val="8"/>
      <color rgb="FF000000"/>
      <name val="TimesNewRomanPS"/>
    </font>
    <font>
      <vertAlign val="superscript"/>
      <sz val="8"/>
      <color rgb="FF000000"/>
      <name val="TimesNewRomanPSMT"/>
    </font>
    <font>
      <sz val="8"/>
      <color rgb="FF000000"/>
      <name val="TimesNewRomanPS"/>
    </font>
  </fonts>
  <fills count="10">
    <fill>
      <patternFill patternType="none"/>
    </fill>
    <fill>
      <patternFill patternType="gray125"/>
    </fill>
    <fill>
      <patternFill patternType="solid">
        <fgColor rgb="FF9C95F6"/>
        <bgColor indexed="64"/>
      </patternFill>
    </fill>
    <fill>
      <patternFill patternType="solid">
        <fgColor theme="0"/>
        <bgColor indexed="64"/>
      </patternFill>
    </fill>
    <fill>
      <patternFill patternType="solid">
        <fgColor rgb="FFFFD8B3"/>
        <bgColor indexed="64"/>
      </patternFill>
    </fill>
    <fill>
      <patternFill patternType="solid">
        <fgColor theme="7"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FFFF"/>
        <bgColor rgb="FF000000"/>
      </patternFill>
    </fill>
    <fill>
      <patternFill patternType="solid">
        <fgColor rgb="FFFFC00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style="thin">
        <color auto="1"/>
      </left>
      <right/>
      <top style="thin">
        <color rgb="FF000000"/>
      </top>
      <bottom/>
      <diagonal/>
    </border>
    <border>
      <left style="thin">
        <color auto="1"/>
      </left>
      <right style="thin">
        <color auto="1"/>
      </right>
      <top style="thin">
        <color rgb="FF000000"/>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auto="1"/>
      </left>
      <right style="thin">
        <color auto="1"/>
      </right>
      <top/>
      <bottom style="medium">
        <color indexed="64"/>
      </bottom>
      <diagonal/>
    </border>
    <border>
      <left/>
      <right/>
      <top style="thin">
        <color auto="1"/>
      </top>
      <bottom style="medium">
        <color indexed="64"/>
      </bottom>
      <diagonal/>
    </border>
  </borders>
  <cellStyleXfs count="6">
    <xf numFmtId="0" fontId="0" fillId="0" borderId="0"/>
    <xf numFmtId="0" fontId="3" fillId="0" borderId="0" applyNumberForma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7" fillId="0" borderId="0"/>
    <xf numFmtId="43" fontId="13" fillId="0" borderId="0" applyFont="0" applyFill="0" applyBorder="0" applyAlignment="0" applyProtection="0"/>
  </cellStyleXfs>
  <cellXfs count="139">
    <xf numFmtId="0" fontId="0" fillId="0" borderId="0" xfId="0"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1" fillId="0" borderId="0" xfId="0" applyFont="1"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4" fillId="0" borderId="1" xfId="1" applyFont="1" applyFill="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vertical="top" wrapText="1"/>
    </xf>
    <xf numFmtId="165" fontId="1" fillId="0" borderId="0" xfId="2" applyNumberFormat="1" applyFont="1" applyFill="1" applyBorder="1" applyAlignment="1">
      <alignment horizontal="left" vertical="top"/>
    </xf>
    <xf numFmtId="164" fontId="1" fillId="0" borderId="0" xfId="2" applyNumberFormat="1" applyFont="1" applyFill="1" applyBorder="1" applyAlignment="1">
      <alignment horizontal="left" vertical="top"/>
    </xf>
    <xf numFmtId="166" fontId="1" fillId="0" borderId="0" xfId="2" applyNumberFormat="1" applyFont="1" applyFill="1" applyBorder="1" applyAlignment="1">
      <alignment horizontal="left" vertical="top"/>
    </xf>
    <xf numFmtId="9" fontId="1" fillId="0" borderId="1" xfId="3" applyFont="1" applyBorder="1" applyAlignment="1">
      <alignment horizontal="left" vertical="top" wrapText="1"/>
    </xf>
    <xf numFmtId="0" fontId="3" fillId="0" borderId="1" xfId="1" applyBorder="1" applyAlignment="1">
      <alignment horizontal="left" vertical="top" wrapText="1"/>
    </xf>
    <xf numFmtId="0" fontId="0" fillId="3" borderId="0" xfId="0" applyFill="1" applyAlignment="1">
      <alignment horizontal="left" vertical="top"/>
    </xf>
    <xf numFmtId="0" fontId="1" fillId="3" borderId="0" xfId="0" applyFont="1" applyFill="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vertical="top" wrapText="1"/>
    </xf>
    <xf numFmtId="0" fontId="0" fillId="4" borderId="4" xfId="0" applyFill="1" applyBorder="1" applyAlignment="1">
      <alignment horizontal="left" vertical="top"/>
    </xf>
    <xf numFmtId="0" fontId="0" fillId="4" borderId="3" xfId="0" applyFill="1" applyBorder="1" applyAlignment="1">
      <alignment horizontal="left" vertical="top"/>
    </xf>
    <xf numFmtId="0" fontId="1" fillId="3" borderId="0" xfId="0" applyFont="1" applyFill="1" applyAlignment="1">
      <alignment horizontal="left" vertical="top" wrapText="1"/>
    </xf>
    <xf numFmtId="0" fontId="1" fillId="3" borderId="0" xfId="0" applyFont="1" applyFill="1" applyAlignment="1">
      <alignment vertical="top" wrapText="1"/>
    </xf>
    <xf numFmtId="0" fontId="9" fillId="2" borderId="6" xfId="0"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166" fontId="9" fillId="2" borderId="6"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0" fontId="7" fillId="3" borderId="5" xfId="0" applyFont="1" applyFill="1" applyBorder="1" applyAlignment="1">
      <alignment horizontal="left" vertical="top"/>
    </xf>
    <xf numFmtId="0" fontId="7" fillId="3" borderId="5" xfId="0" applyFont="1" applyFill="1" applyBorder="1" applyAlignment="1">
      <alignment horizontal="left" vertical="top" wrapText="1"/>
    </xf>
    <xf numFmtId="0" fontId="7" fillId="3" borderId="5" xfId="0" applyFont="1" applyFill="1" applyBorder="1" applyAlignment="1">
      <alignment horizontal="center" vertical="top"/>
    </xf>
    <xf numFmtId="0" fontId="7" fillId="3" borderId="2" xfId="0" applyFont="1" applyFill="1" applyBorder="1" applyAlignment="1">
      <alignment horizontal="left" vertical="top"/>
    </xf>
    <xf numFmtId="0" fontId="7" fillId="3" borderId="2" xfId="0" applyFont="1" applyFill="1" applyBorder="1" applyAlignment="1">
      <alignment horizontal="left" vertical="top" wrapText="1"/>
    </xf>
    <xf numFmtId="0" fontId="7" fillId="3" borderId="2" xfId="0" applyFont="1" applyFill="1" applyBorder="1" applyAlignment="1">
      <alignment horizontal="center" vertical="top"/>
    </xf>
    <xf numFmtId="164" fontId="7" fillId="3" borderId="2" xfId="2" applyNumberFormat="1" applyFont="1" applyFill="1" applyBorder="1" applyAlignment="1">
      <alignment horizontal="left" vertical="top"/>
    </xf>
    <xf numFmtId="164" fontId="7" fillId="3" borderId="1" xfId="2" applyNumberFormat="1" applyFont="1" applyFill="1" applyBorder="1" applyAlignment="1">
      <alignment horizontal="left" vertical="top"/>
    </xf>
    <xf numFmtId="0" fontId="9" fillId="2" borderId="6" xfId="0" applyFont="1" applyFill="1" applyBorder="1" applyAlignment="1">
      <alignment horizontal="center" vertical="center"/>
    </xf>
    <xf numFmtId="0" fontId="1" fillId="4" borderId="4" xfId="0" applyFont="1" applyFill="1" applyBorder="1" applyAlignment="1">
      <alignment horizontal="left" vertical="top"/>
    </xf>
    <xf numFmtId="0" fontId="1" fillId="0" borderId="8" xfId="0" applyFont="1" applyBorder="1" applyAlignment="1">
      <alignment vertical="top" wrapText="1"/>
    </xf>
    <xf numFmtId="0" fontId="1" fillId="0" borderId="9" xfId="0" applyFont="1" applyBorder="1" applyAlignment="1">
      <alignment horizontal="left" vertical="top"/>
    </xf>
    <xf numFmtId="0" fontId="9" fillId="3" borderId="0" xfId="0" applyFont="1" applyFill="1" applyAlignment="1">
      <alignment horizontal="right" vertical="center" wrapText="1"/>
    </xf>
    <xf numFmtId="0" fontId="12" fillId="3" borderId="0" xfId="4" applyFont="1" applyFill="1" applyAlignment="1">
      <alignment vertical="center" wrapText="1"/>
    </xf>
    <xf numFmtId="0" fontId="8" fillId="3" borderId="0" xfId="0" applyFont="1" applyFill="1" applyAlignment="1">
      <alignment horizontal="left" vertical="center" wrapText="1"/>
    </xf>
    <xf numFmtId="165" fontId="9" fillId="5" borderId="6" xfId="0" applyNumberFormat="1" applyFont="1" applyFill="1" applyBorder="1" applyAlignment="1">
      <alignment horizontal="center" vertical="center" wrapText="1"/>
    </xf>
    <xf numFmtId="166" fontId="9" fillId="5" borderId="6" xfId="0" applyNumberFormat="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0" fontId="0" fillId="6" borderId="0" xfId="0" applyFill="1"/>
    <xf numFmtId="0" fontId="14" fillId="3" borderId="0" xfId="0" applyFont="1" applyFill="1" applyAlignment="1">
      <alignment horizontal="left" vertical="top"/>
    </xf>
    <xf numFmtId="0" fontId="7" fillId="3" borderId="0" xfId="0" applyFont="1" applyFill="1" applyAlignment="1">
      <alignment horizontal="left" vertical="top"/>
    </xf>
    <xf numFmtId="0" fontId="0" fillId="7" borderId="0" xfId="0" applyFill="1"/>
    <xf numFmtId="0" fontId="16" fillId="3" borderId="0" xfId="0" applyFont="1" applyFill="1" applyAlignment="1">
      <alignment horizontal="left" vertical="top"/>
    </xf>
    <xf numFmtId="0" fontId="17" fillId="3" borderId="0" xfId="0" applyFont="1" applyFill="1" applyAlignment="1">
      <alignment horizontal="left" vertical="top"/>
    </xf>
    <xf numFmtId="0" fontId="0" fillId="3" borderId="0" xfId="0" applyFill="1" applyAlignment="1">
      <alignment horizontal="left" vertical="top" wrapText="1"/>
    </xf>
    <xf numFmtId="0" fontId="11" fillId="6" borderId="0" xfId="0" applyFont="1" applyFill="1" applyAlignment="1">
      <alignment horizontal="left" vertical="top"/>
    </xf>
    <xf numFmtId="0" fontId="2" fillId="6" borderId="0" xfId="0" applyFont="1" applyFill="1" applyAlignment="1">
      <alignment horizontal="left" vertical="top"/>
    </xf>
    <xf numFmtId="0" fontId="21" fillId="6" borderId="0" xfId="0" applyFont="1" applyFill="1" applyAlignment="1">
      <alignment horizontal="left" vertical="top"/>
    </xf>
    <xf numFmtId="0" fontId="20" fillId="6" borderId="1" xfId="0" applyFont="1" applyFill="1" applyBorder="1" applyAlignment="1">
      <alignment horizontal="left" vertical="top"/>
    </xf>
    <xf numFmtId="0" fontId="10" fillId="7" borderId="0" xfId="0" applyFont="1" applyFill="1" applyAlignment="1">
      <alignment horizontal="left" vertical="top"/>
    </xf>
    <xf numFmtId="43" fontId="7" fillId="3" borderId="2" xfId="5" applyFont="1" applyFill="1" applyBorder="1" applyAlignment="1">
      <alignment horizontal="left" vertical="top"/>
    </xf>
    <xf numFmtId="167" fontId="7" fillId="3" borderId="2" xfId="5" applyNumberFormat="1" applyFont="1" applyFill="1" applyBorder="1" applyAlignment="1">
      <alignment horizontal="left" vertical="top"/>
    </xf>
    <xf numFmtId="165" fontId="7" fillId="3" borderId="2" xfId="2" applyNumberFormat="1" applyFont="1" applyFill="1" applyBorder="1" applyAlignment="1">
      <alignment horizontal="left" vertical="top"/>
    </xf>
    <xf numFmtId="43" fontId="7" fillId="3" borderId="2" xfId="5" applyFont="1" applyFill="1" applyBorder="1" applyAlignment="1">
      <alignment horizontal="center" vertical="top"/>
    </xf>
    <xf numFmtId="167" fontId="7" fillId="3" borderId="2" xfId="5" applyNumberFormat="1" applyFont="1" applyFill="1" applyBorder="1" applyAlignment="1">
      <alignment horizontal="center" vertical="top"/>
    </xf>
    <xf numFmtId="167" fontId="1" fillId="0" borderId="1" xfId="5" applyNumberFormat="1" applyFont="1" applyBorder="1" applyAlignment="1">
      <alignment horizontal="left" vertical="top"/>
    </xf>
    <xf numFmtId="0" fontId="16" fillId="7" borderId="0" xfId="0" applyFont="1" applyFill="1"/>
    <xf numFmtId="0" fontId="16" fillId="4" borderId="2" xfId="0" applyFont="1" applyFill="1" applyBorder="1" applyAlignment="1">
      <alignment horizontal="left" vertical="top"/>
    </xf>
    <xf numFmtId="0" fontId="22" fillId="6" borderId="0" xfId="0" applyFont="1" applyFill="1" applyAlignment="1">
      <alignment horizontal="left" vertical="top"/>
    </xf>
    <xf numFmtId="0" fontId="23" fillId="6" borderId="0" xfId="0" applyFont="1" applyFill="1" applyAlignment="1">
      <alignment horizontal="left" vertical="top"/>
    </xf>
    <xf numFmtId="0" fontId="16" fillId="4" borderId="4" xfId="0" applyFont="1" applyFill="1" applyBorder="1" applyAlignment="1">
      <alignment horizontal="left" vertical="top"/>
    </xf>
    <xf numFmtId="0" fontId="26" fillId="3" borderId="0" xfId="0" applyFont="1" applyFill="1" applyAlignment="1">
      <alignment horizontal="left" vertical="top"/>
    </xf>
    <xf numFmtId="165" fontId="25" fillId="3" borderId="0" xfId="5" applyNumberFormat="1" applyFont="1" applyFill="1" applyAlignment="1">
      <alignment horizontal="left" vertical="top"/>
    </xf>
    <xf numFmtId="0" fontId="0" fillId="6" borderId="0" xfId="0" applyFill="1" applyAlignment="1">
      <alignment horizontal="left" vertical="top"/>
    </xf>
    <xf numFmtId="0" fontId="24" fillId="7" borderId="0" xfId="0" applyFont="1" applyFill="1"/>
    <xf numFmtId="0" fontId="27" fillId="7" borderId="0" xfId="0" applyFont="1" applyFill="1"/>
    <xf numFmtId="0" fontId="29" fillId="3" borderId="0" xfId="0" applyFont="1" applyFill="1" applyAlignment="1">
      <alignment horizontal="center" vertical="top"/>
    </xf>
    <xf numFmtId="0" fontId="32" fillId="7" borderId="0" xfId="0" applyFont="1" applyFill="1"/>
    <xf numFmtId="0" fontId="33" fillId="7" borderId="0" xfId="0" applyFont="1" applyFill="1"/>
    <xf numFmtId="0" fontId="28" fillId="3" borderId="0" xfId="0" applyFont="1" applyFill="1" applyAlignment="1">
      <alignment horizontal="left" vertical="top"/>
    </xf>
    <xf numFmtId="0" fontId="30" fillId="3" borderId="0" xfId="0" applyFont="1" applyFill="1" applyAlignment="1">
      <alignment horizontal="left" vertical="top"/>
    </xf>
    <xf numFmtId="0" fontId="28" fillId="0" borderId="0" xfId="0" applyFont="1" applyAlignment="1">
      <alignment horizontal="left" vertical="top"/>
    </xf>
    <xf numFmtId="0" fontId="35" fillId="0" borderId="0" xfId="0" applyFont="1" applyAlignment="1">
      <alignment horizontal="left" vertical="top"/>
    </xf>
    <xf numFmtId="165" fontId="35" fillId="0" borderId="0" xfId="0" pivotButton="1" applyNumberFormat="1" applyFont="1" applyAlignment="1">
      <alignment horizontal="left" vertical="top"/>
    </xf>
    <xf numFmtId="165" fontId="35" fillId="0" borderId="0" xfId="0" applyNumberFormat="1" applyFont="1" applyAlignment="1">
      <alignment horizontal="left" vertical="top"/>
    </xf>
    <xf numFmtId="165" fontId="35" fillId="3" borderId="0" xfId="5" applyNumberFormat="1" applyFont="1" applyFill="1" applyAlignment="1">
      <alignment horizontal="left" vertical="top"/>
    </xf>
    <xf numFmtId="165" fontId="35" fillId="0" borderId="0" xfId="0" applyNumberFormat="1" applyFont="1" applyAlignment="1">
      <alignment horizontal="center" vertical="top"/>
    </xf>
    <xf numFmtId="0" fontId="35" fillId="3" borderId="0" xfId="0" applyFont="1" applyFill="1" applyAlignment="1">
      <alignment horizontal="left" vertical="top"/>
    </xf>
    <xf numFmtId="0" fontId="36" fillId="3" borderId="0" xfId="0" applyFont="1" applyFill="1" applyAlignment="1">
      <alignment horizontal="left" vertical="top"/>
    </xf>
    <xf numFmtId="0" fontId="6" fillId="3" borderId="0" xfId="0" applyFont="1" applyFill="1" applyAlignment="1">
      <alignment horizontal="left" vertical="top"/>
    </xf>
    <xf numFmtId="0" fontId="39" fillId="3" borderId="0" xfId="0" applyFont="1" applyFill="1" applyAlignment="1">
      <alignment horizontal="left" vertical="top"/>
    </xf>
    <xf numFmtId="0" fontId="0" fillId="3" borderId="12" xfId="0" applyFill="1" applyBorder="1" applyAlignment="1">
      <alignment horizontal="left" vertical="top"/>
    </xf>
    <xf numFmtId="0" fontId="37" fillId="3" borderId="12" xfId="0" applyFont="1" applyFill="1" applyBorder="1" applyAlignment="1">
      <alignment horizontal="center" wrapText="1"/>
    </xf>
    <xf numFmtId="0" fontId="38" fillId="3" borderId="12" xfId="0" applyFont="1" applyFill="1" applyBorder="1" applyAlignment="1">
      <alignment horizontal="center" wrapText="1"/>
    </xf>
    <xf numFmtId="168" fontId="37" fillId="3" borderId="12" xfId="0" applyNumberFormat="1" applyFont="1" applyFill="1" applyBorder="1" applyAlignment="1">
      <alignment horizontal="center" wrapText="1"/>
    </xf>
    <xf numFmtId="4" fontId="37" fillId="3" borderId="12" xfId="0" applyNumberFormat="1" applyFont="1" applyFill="1" applyBorder="1" applyAlignment="1">
      <alignment horizontal="center" wrapText="1"/>
    </xf>
    <xf numFmtId="0" fontId="38" fillId="3" borderId="12" xfId="0" applyFont="1" applyFill="1" applyBorder="1" applyAlignment="1">
      <alignment horizontal="center"/>
    </xf>
    <xf numFmtId="0" fontId="36" fillId="0" borderId="0" xfId="0" applyFont="1" applyAlignment="1">
      <alignment horizontal="left" vertical="top"/>
    </xf>
    <xf numFmtId="0" fontId="0" fillId="3" borderId="13" xfId="0" applyFill="1" applyBorder="1" applyAlignment="1">
      <alignment horizontal="left" vertical="top"/>
    </xf>
    <xf numFmtId="0" fontId="6" fillId="3" borderId="13" xfId="0" applyFont="1" applyFill="1" applyBorder="1" applyAlignment="1">
      <alignment horizontal="center" vertical="top" wrapText="1"/>
    </xf>
    <xf numFmtId="0" fontId="0" fillId="3" borderId="13" xfId="0" applyFill="1" applyBorder="1" applyAlignment="1">
      <alignment horizontal="center" vertical="top"/>
    </xf>
    <xf numFmtId="0" fontId="7" fillId="3" borderId="8" xfId="0" applyFont="1" applyFill="1" applyBorder="1" applyAlignment="1">
      <alignment horizontal="left" vertical="top"/>
    </xf>
    <xf numFmtId="0" fontId="7" fillId="3" borderId="1" xfId="0" applyFont="1" applyFill="1" applyBorder="1" applyAlignment="1">
      <alignment horizontal="left" vertical="top"/>
    </xf>
    <xf numFmtId="0" fontId="0" fillId="3" borderId="11" xfId="0" applyFill="1" applyBorder="1" applyAlignment="1">
      <alignment horizontal="left" vertical="top" wrapText="1"/>
    </xf>
    <xf numFmtId="167" fontId="7" fillId="3" borderId="1" xfId="5" applyNumberFormat="1" applyFont="1" applyFill="1" applyBorder="1" applyAlignment="1">
      <alignment horizontal="left" vertical="top"/>
    </xf>
    <xf numFmtId="167" fontId="0" fillId="3" borderId="11" xfId="5" applyNumberFormat="1" applyFont="1" applyFill="1" applyBorder="1" applyAlignment="1">
      <alignment horizontal="left" vertical="top" wrapText="1"/>
    </xf>
    <xf numFmtId="165" fontId="0" fillId="3" borderId="11" xfId="5" applyNumberFormat="1" applyFont="1" applyFill="1" applyBorder="1" applyAlignment="1">
      <alignment horizontal="left" vertical="top" wrapText="1"/>
    </xf>
    <xf numFmtId="0" fontId="0" fillId="3" borderId="14" xfId="0" applyFill="1" applyBorder="1" applyAlignment="1">
      <alignment horizontal="left" vertical="top"/>
    </xf>
    <xf numFmtId="0" fontId="43" fillId="3" borderId="0" xfId="0" applyFont="1" applyFill="1" applyAlignment="1">
      <alignment horizontal="left" vertical="top"/>
    </xf>
    <xf numFmtId="0" fontId="32" fillId="7" borderId="0" xfId="0" applyFont="1" applyFill="1" applyAlignment="1">
      <alignment horizontal="center" vertical="center"/>
    </xf>
    <xf numFmtId="0" fontId="6" fillId="9" borderId="0" xfId="0" applyFont="1" applyFill="1"/>
    <xf numFmtId="0" fontId="31" fillId="7" borderId="0" xfId="0" applyFont="1" applyFill="1" applyAlignment="1">
      <alignment horizontal="left" vertical="center"/>
    </xf>
    <xf numFmtId="0" fontId="1" fillId="3" borderId="0" xfId="0" applyFont="1" applyFill="1" applyAlignment="1">
      <alignment horizontal="center" vertical="center"/>
    </xf>
    <xf numFmtId="165" fontId="1" fillId="3" borderId="0" xfId="2" applyNumberFormat="1" applyFont="1" applyFill="1" applyBorder="1" applyAlignment="1">
      <alignment horizontal="left" vertical="top"/>
    </xf>
    <xf numFmtId="166" fontId="1" fillId="3" borderId="0" xfId="2" applyNumberFormat="1" applyFont="1" applyFill="1" applyBorder="1" applyAlignment="1">
      <alignment horizontal="left" vertical="top"/>
    </xf>
    <xf numFmtId="164" fontId="1" fillId="3" borderId="0" xfId="2" applyNumberFormat="1" applyFont="1" applyFill="1" applyBorder="1" applyAlignment="1">
      <alignment horizontal="left" vertical="top"/>
    </xf>
    <xf numFmtId="49" fontId="16" fillId="3" borderId="0" xfId="0" applyNumberFormat="1" applyFont="1" applyFill="1" applyAlignment="1">
      <alignment horizontal="left" vertical="top"/>
    </xf>
    <xf numFmtId="0" fontId="20" fillId="6" borderId="1" xfId="0" applyFont="1" applyFill="1" applyBorder="1" applyAlignment="1">
      <alignment horizontal="left" vertical="top" wrapText="1"/>
    </xf>
    <xf numFmtId="0" fontId="3" fillId="0" borderId="1" xfId="1" applyFill="1" applyBorder="1" applyAlignment="1">
      <alignment horizontal="left" vertical="top"/>
    </xf>
    <xf numFmtId="167" fontId="35" fillId="0" borderId="0" xfId="0" pivotButton="1" applyNumberFormat="1" applyFont="1" applyAlignment="1">
      <alignment horizontal="left" vertical="top"/>
    </xf>
    <xf numFmtId="167" fontId="35" fillId="0" borderId="0" xfId="0" applyNumberFormat="1" applyFont="1" applyAlignment="1">
      <alignment horizontal="left" vertical="top"/>
    </xf>
    <xf numFmtId="167" fontId="35" fillId="0" borderId="0" xfId="0" applyNumberFormat="1" applyFont="1" applyAlignment="1">
      <alignment vertical="top"/>
    </xf>
    <xf numFmtId="165" fontId="35" fillId="0" borderId="0" xfId="0" applyNumberFormat="1" applyFont="1" applyAlignment="1">
      <alignment vertical="top"/>
    </xf>
    <xf numFmtId="0" fontId="16" fillId="0" borderId="0" xfId="0" pivotButton="1" applyFont="1" applyAlignment="1">
      <alignment horizontal="left" vertical="top"/>
    </xf>
    <xf numFmtId="0" fontId="16" fillId="0" borderId="0" xfId="0" applyFont="1" applyAlignment="1">
      <alignment horizontal="left" vertical="top"/>
    </xf>
    <xf numFmtId="43" fontId="34" fillId="0" borderId="0" xfId="0" pivotButton="1" applyNumberFormat="1" applyFont="1" applyAlignment="1">
      <alignment horizontal="left" vertical="top"/>
    </xf>
    <xf numFmtId="43" fontId="34" fillId="0" borderId="0" xfId="0" applyNumberFormat="1" applyFont="1" applyAlignment="1">
      <alignment horizontal="left" vertical="top"/>
    </xf>
    <xf numFmtId="164" fontId="34" fillId="0" borderId="0" xfId="0" applyNumberFormat="1" applyFont="1" applyAlignment="1">
      <alignment horizontal="left" vertical="top"/>
    </xf>
    <xf numFmtId="0" fontId="35" fillId="0" borderId="0" xfId="0" pivotButton="1" applyFont="1" applyAlignment="1">
      <alignment horizontal="left" vertical="top"/>
    </xf>
    <xf numFmtId="0" fontId="16" fillId="0" borderId="0" xfId="0" applyFont="1" applyAlignment="1">
      <alignment horizontal="center" vertical="top"/>
    </xf>
    <xf numFmtId="1" fontId="35" fillId="0" borderId="0" xfId="0" applyNumberFormat="1" applyFont="1" applyAlignment="1">
      <alignment horizontal="center" vertical="top"/>
    </xf>
    <xf numFmtId="165" fontId="16" fillId="0" borderId="0" xfId="0" applyNumberFormat="1" applyFont="1" applyAlignment="1">
      <alignment horizontal="center" vertical="top"/>
    </xf>
    <xf numFmtId="0" fontId="16" fillId="0" borderId="0" xfId="0" applyFont="1" applyAlignment="1">
      <alignment horizontal="left" vertical="top" indent="1"/>
    </xf>
    <xf numFmtId="0" fontId="35" fillId="0" borderId="0" xfId="0" applyFont="1" applyAlignment="1">
      <alignment horizontal="left" vertical="top" indent="1"/>
    </xf>
    <xf numFmtId="0" fontId="1" fillId="8" borderId="2" xfId="0" applyFont="1" applyFill="1" applyBorder="1" applyAlignment="1">
      <alignment horizontal="left" vertical="top" wrapText="1"/>
    </xf>
    <xf numFmtId="0" fontId="32" fillId="7" borderId="0" xfId="0" applyFont="1" applyFill="1" applyAlignment="1">
      <alignment horizontal="left" vertical="center"/>
    </xf>
    <xf numFmtId="0" fontId="16" fillId="3" borderId="0" xfId="0" applyFont="1" applyFill="1" applyAlignment="1">
      <alignment horizontal="left" vertical="top" wrapText="1"/>
    </xf>
    <xf numFmtId="0" fontId="15" fillId="3" borderId="0" xfId="0" applyFont="1" applyFill="1" applyAlignment="1">
      <alignment horizontal="center" vertical="top"/>
    </xf>
    <xf numFmtId="0" fontId="37" fillId="3" borderId="0" xfId="0" applyFont="1" applyFill="1" applyAlignment="1">
      <alignment horizontal="center" wrapText="1"/>
    </xf>
    <xf numFmtId="0" fontId="37" fillId="3" borderId="12" xfId="0" applyFont="1" applyFill="1" applyBorder="1" applyAlignment="1">
      <alignment horizontal="center" wrapText="1"/>
    </xf>
    <xf numFmtId="4" fontId="37" fillId="3" borderId="10" xfId="0" applyNumberFormat="1" applyFont="1" applyFill="1" applyBorder="1" applyAlignment="1">
      <alignment horizontal="center" vertical="top" wrapText="1"/>
    </xf>
    <xf numFmtId="0" fontId="37" fillId="3" borderId="10" xfId="0" applyFont="1" applyFill="1" applyBorder="1" applyAlignment="1">
      <alignment horizontal="center" vertical="top" wrapText="1"/>
    </xf>
  </cellXfs>
  <cellStyles count="6">
    <cellStyle name="Lien hypertexte" xfId="1" builtinId="8"/>
    <cellStyle name="Milliers" xfId="5" builtinId="3"/>
    <cellStyle name="Monétaire" xfId="2" builtinId="4"/>
    <cellStyle name="Normal" xfId="0" builtinId="0"/>
    <cellStyle name="Normal 3" xfId="4" xr:uid="{00000000-0005-0000-0000-000003000000}"/>
    <cellStyle name="Pourcentage" xfId="3" builtinId="5"/>
  </cellStyles>
  <dxfs count="106">
    <dxf>
      <fill>
        <patternFill>
          <bgColor rgb="FFFFC000"/>
        </patternFill>
      </fill>
    </dxf>
    <dxf>
      <alignment horizontal="center"/>
    </dxf>
    <dxf>
      <alignment horizontal="center"/>
    </dxf>
    <dxf>
      <numFmt numFmtId="165" formatCode="_-[$$-409]* #,##0_ ;_-[$$-409]* \-#,##0\ ;_-[$$-409]* &quot;-&quot;??_ ;_-@_ "/>
    </dxf>
    <dxf>
      <font>
        <name val="Calibri"/>
        <family val="2"/>
      </font>
    </dxf>
    <dxf>
      <font>
        <name val="Calibri"/>
        <family val="2"/>
      </font>
    </dxf>
    <dxf>
      <font>
        <name val="Calibri"/>
        <family val="2"/>
      </font>
    </dxf>
    <dxf>
      <font>
        <name val="Calibri"/>
        <family val="2"/>
      </font>
    </dxf>
    <dxf>
      <font>
        <name val="Calibri"/>
        <family val="2"/>
      </font>
    </dxf>
    <dxf>
      <font>
        <name val="Calibri"/>
        <family val="2"/>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numFmt numFmtId="165" formatCode="_-[$$-409]* #,##0_ ;_-[$$-409]* \-#,##0\ ;_-[$$-409]* &quot;-&quot;??_ ;_-@_ "/>
    </dxf>
    <dxf>
      <numFmt numFmtId="1" formatCode="0"/>
    </dxf>
    <dxf>
      <alignment horizontal="center"/>
    </dxf>
    <dxf>
      <alignment horizontal="center"/>
    </dxf>
    <dxf>
      <font>
        <name val="Calibri"/>
        <family val="2"/>
        <scheme val="none"/>
      </font>
    </dxf>
    <dxf>
      <font>
        <name val="Calibri"/>
        <family val="2"/>
        <scheme val="none"/>
      </font>
    </dxf>
    <dxf>
      <font>
        <name val="Calibri"/>
        <family val="2"/>
        <scheme val="none"/>
      </font>
    </dxf>
    <dxf>
      <numFmt numFmtId="164" formatCode="_-[$$-409]* #,##0.00_ ;_-[$$-409]* \-#,##0.00\ ;_-[$$-409]* &quot;-&quot;??_ ;_-@_ "/>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numFmt numFmtId="165" formatCode="_-[$$-409]* #,##0_ ;_-[$$-409]* \-#,##0\ ;_-[$$-409]* &quot;-&quot;??_ ;_-@_ "/>
    </dxf>
    <dxf>
      <numFmt numFmtId="1" formatCode="0"/>
    </dxf>
    <dxf>
      <alignment horizontal="center"/>
    </dxf>
    <dxf>
      <alignment horizontal="center"/>
    </dxf>
    <dxf>
      <font>
        <name val="Calibri"/>
        <family val="2"/>
        <scheme val="none"/>
      </font>
    </dxf>
    <dxf>
      <font>
        <name val="Calibri"/>
        <family val="2"/>
        <scheme val="none"/>
      </font>
    </dxf>
    <dxf>
      <font>
        <name val="Calibri"/>
        <family val="2"/>
        <scheme val="none"/>
      </font>
    </dxf>
    <dxf>
      <numFmt numFmtId="164" formatCode="_-[$$-409]* #,##0.00_ ;_-[$$-409]* \-#,##0.00\ ;_-[$$-409]* &quot;-&quot;??_ ;_-@_ "/>
    </dxf>
    <dxf>
      <font>
        <sz val="12"/>
      </font>
    </dxf>
    <dxf>
      <font>
        <sz val="12"/>
      </font>
    </dxf>
    <dxf>
      <font>
        <sz val="12"/>
      </font>
    </dxf>
    <dxf>
      <font>
        <sz val="12"/>
      </font>
    </dxf>
    <dxf>
      <numFmt numFmtId="164" formatCode="_-[$$-409]* #,##0.00_ ;_-[$$-409]* \-#,##0.00\ ;_-[$$-409]* &quot;-&quot;??_ ;_-@_ "/>
    </dxf>
    <dxf>
      <numFmt numFmtId="35" formatCode="_-* #,##0.00_-;\-* #,##0.00_-;_-* &quot;-&quot;??_-;_-@_-"/>
    </dxf>
    <dxf>
      <numFmt numFmtId="35" formatCode="_-* #,##0.00_-;\-* #,##0.00_-;_-* &quot;-&quot;??_-;_-@_-"/>
    </dxf>
    <dxf>
      <numFmt numFmtId="35" formatCode="_-* #,##0.00_-;\-* #,##0.00_-;_-* &quot;-&quot;??_-;_-@_-"/>
    </dxf>
    <dxf>
      <font>
        <name val="Calibri"/>
        <family val="2"/>
      </font>
    </dxf>
    <dxf>
      <font>
        <name val="Calibri"/>
        <family val="2"/>
      </font>
    </dxf>
    <dxf>
      <font>
        <name val="Calibri"/>
        <family val="2"/>
      </font>
    </dxf>
    <dxf>
      <font>
        <name val="Calibri"/>
        <family val="2"/>
      </font>
    </dxf>
    <dxf>
      <font>
        <sz val="12"/>
        <name val="Calibri"/>
        <family val="2"/>
        <scheme val="minor"/>
      </font>
    </dxf>
    <dxf>
      <font>
        <sz val="12"/>
        <name val="Calibri"/>
        <family val="2"/>
        <scheme val="minor"/>
      </font>
    </dxf>
    <dxf>
      <font>
        <sz val="12"/>
        <name val="Calibri"/>
        <family val="2"/>
        <scheme val="minor"/>
      </font>
    </dxf>
    <dxf>
      <font>
        <sz val="12"/>
        <name val="Calibri"/>
        <family val="2"/>
        <scheme val="minor"/>
      </font>
    </dxf>
    <dxf>
      <alignment horizontal="general"/>
    </dxf>
    <dxf>
      <alignment horizontal="general"/>
    </dxf>
    <dxf>
      <numFmt numFmtId="165" formatCode="_-[$$-409]* #,##0_ ;_-[$$-409]* \-#,##0\ ;_-[$$-409]* &quot;-&quot;??_ ;_-@_ "/>
    </dxf>
    <dxf>
      <font>
        <name val="Calibri"/>
        <family val="2"/>
      </font>
    </dxf>
    <dxf>
      <font>
        <name val="Calibri"/>
        <family val="2"/>
      </font>
    </dxf>
    <dxf>
      <font>
        <name val="Calibri"/>
        <family val="2"/>
      </font>
    </dxf>
    <dxf>
      <numFmt numFmtId="167" formatCode="_-* #,##0_-;\-* #,##0_-;_-* &quot;-&quot;??_-;_-@_-"/>
    </dxf>
    <dxf>
      <numFmt numFmtId="167" formatCode="_-* #,##0_-;\-* #,##0_-;_-* &quot;-&quot;??_-;_-@_-"/>
    </dxf>
    <dxf>
      <numFmt numFmtId="167" formatCode="_-* #,##0_-;\-* #,##0_-;_-* &quot;-&quot;??_-;_-@_-"/>
    </dxf>
    <dxf>
      <numFmt numFmtId="167" formatCode="_-* #,##0_-;\-* #,##0_-;_-* &quot;-&quot;??_-;_-@_-"/>
    </dxf>
    <dxf>
      <numFmt numFmtId="0" formatCode="General"/>
    </dxf>
    <dxf>
      <font>
        <sz val="12"/>
      </font>
    </dxf>
    <dxf>
      <font>
        <sz val="12"/>
      </font>
    </dxf>
    <dxf>
      <font>
        <sz val="12"/>
      </font>
    </dxf>
    <dxf>
      <font>
        <sz val="12"/>
      </font>
    </dxf>
    <dxf>
      <font>
        <sz val="12"/>
      </font>
    </dxf>
    <dxf>
      <font>
        <sz val="12"/>
      </font>
    </dxf>
    <dxf>
      <alignment horizontal="center"/>
    </dxf>
    <dxf>
      <alignment horizontal="center"/>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numFmt numFmtId="0" formatCode="General"/>
    </dxf>
    <dxf>
      <font>
        <sz val="12"/>
      </font>
    </dxf>
    <dxf>
      <font>
        <sz val="12"/>
      </font>
    </dxf>
    <dxf>
      <font>
        <sz val="12"/>
      </font>
    </dxf>
    <dxf>
      <font>
        <sz val="12"/>
      </font>
    </dxf>
    <dxf>
      <font>
        <sz val="12"/>
      </font>
    </dxf>
    <dxf>
      <font>
        <sz val="12"/>
      </font>
    </dxf>
    <dxf>
      <alignment horizontal="center"/>
    </dxf>
    <dxf>
      <alignment horizontal="center"/>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numFmt numFmtId="165" formatCode="_-[$$-409]* #,##0_ ;_-[$$-409]* \-#,##0\ ;_-[$$-409]* &quot;-&quot;??_ ;_-@_ "/>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
      <font>
        <name val="Calibri"/>
        <family val="2"/>
        <scheme val="minor"/>
      </font>
    </dxf>
  </dxfs>
  <tableStyles count="0" defaultTableStyle="TableStyleMedium9" defaultPivotStyle="PivotStyleLight16"/>
  <colors>
    <mruColors>
      <color rgb="FFFF9500"/>
      <color rgb="FFFFA927"/>
      <color rgb="FF9C95F6"/>
      <color rgb="FF00093A"/>
      <color rgb="FF000A39"/>
      <color rgb="FFFFD8B3"/>
      <color rgb="FF00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FC!PivotTable1</c:name>
    <c:fmtId val="0"/>
  </c:pivotSource>
  <c:chart>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2"/>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'Vue d''ensemble FC'!$D$9:$D$10</c:f>
              <c:strCache>
                <c:ptCount val="1"/>
                <c:pt idx="0">
                  <c:v>Adaptation</c:v>
                </c:pt>
              </c:strCache>
            </c:strRef>
          </c:tx>
          <c:spPr>
            <a:solidFill>
              <a:schemeClr val="accent2"/>
            </a:solidFill>
            <a:ln>
              <a:noFill/>
            </a:ln>
            <a:effectLst/>
          </c:spPr>
          <c:invertIfNegative val="0"/>
          <c:cat>
            <c:strRef>
              <c:f>'Vue d''ensemble FC'!$C$11:$C$14</c:f>
              <c:strCache>
                <c:ptCount val="3"/>
                <c:pt idx="0">
                  <c:v>2020</c:v>
                </c:pt>
                <c:pt idx="1">
                  <c:v>2021</c:v>
                </c:pt>
                <c:pt idx="2">
                  <c:v>2022</c:v>
                </c:pt>
              </c:strCache>
            </c:strRef>
          </c:cat>
          <c:val>
            <c:numRef>
              <c:f>'Vue d''ensemble FC'!$D$11:$D$14</c:f>
              <c:numCache>
                <c:formatCode>_-[$$-409]* #\ ##0_ ;_-[$$-409]* \-#\ ##0\ ;_-[$$-409]* "-"??_ ;_-@_ </c:formatCode>
                <c:ptCount val="3"/>
                <c:pt idx="1">
                  <c:v>9090909.0909090899</c:v>
                </c:pt>
                <c:pt idx="2">
                  <c:v>437500</c:v>
                </c:pt>
              </c:numCache>
            </c:numRef>
          </c:val>
          <c:extLst>
            <c:ext xmlns:c16="http://schemas.microsoft.com/office/drawing/2014/chart" uri="{C3380CC4-5D6E-409C-BE32-E72D297353CC}">
              <c16:uniqueId val="{00000007-15FE-4613-A9AE-ADADCE9814B7}"/>
            </c:ext>
          </c:extLst>
        </c:ser>
        <c:ser>
          <c:idx val="1"/>
          <c:order val="1"/>
          <c:tx>
            <c:strRef>
              <c:f>'Vue d''ensemble FC'!$E$9:$E$10</c:f>
              <c:strCache>
                <c:ptCount val="1"/>
                <c:pt idx="0">
                  <c:v>Atténuation</c:v>
                </c:pt>
              </c:strCache>
            </c:strRef>
          </c:tx>
          <c:spPr>
            <a:solidFill>
              <a:schemeClr val="accent4"/>
            </a:solidFill>
            <a:ln>
              <a:noFill/>
            </a:ln>
            <a:effectLst/>
          </c:spPr>
          <c:invertIfNegative val="0"/>
          <c:cat>
            <c:strRef>
              <c:f>'Vue d''ensemble FC'!$C$11:$C$14</c:f>
              <c:strCache>
                <c:ptCount val="3"/>
                <c:pt idx="0">
                  <c:v>2020</c:v>
                </c:pt>
                <c:pt idx="1">
                  <c:v>2021</c:v>
                </c:pt>
                <c:pt idx="2">
                  <c:v>2022</c:v>
                </c:pt>
              </c:strCache>
            </c:strRef>
          </c:cat>
          <c:val>
            <c:numRef>
              <c:f>'Vue d''ensemble FC'!$E$11:$E$14</c:f>
              <c:numCache>
                <c:formatCode>_-[$$-409]* #\ ##0_ ;_-[$$-409]* \-#\ ##0\ ;_-[$$-409]* "-"??_ ;_-@_ </c:formatCode>
                <c:ptCount val="3"/>
                <c:pt idx="1">
                  <c:v>19999999.999999996</c:v>
                </c:pt>
                <c:pt idx="2">
                  <c:v>17875000</c:v>
                </c:pt>
              </c:numCache>
            </c:numRef>
          </c:val>
          <c:extLst>
            <c:ext xmlns:c16="http://schemas.microsoft.com/office/drawing/2014/chart" uri="{C3380CC4-5D6E-409C-BE32-E72D297353CC}">
              <c16:uniqueId val="{00000001-A0FF-4CCA-B6AB-8C4823AD71B3}"/>
            </c:ext>
          </c:extLst>
        </c:ser>
        <c:ser>
          <c:idx val="2"/>
          <c:order val="2"/>
          <c:tx>
            <c:strRef>
              <c:f>'Vue d''ensemble FC'!$F$9:$F$10</c:f>
              <c:strCache>
                <c:ptCount val="1"/>
                <c:pt idx="0">
                  <c:v>Intersectoriel</c:v>
                </c:pt>
              </c:strCache>
            </c:strRef>
          </c:tx>
          <c:spPr>
            <a:solidFill>
              <a:schemeClr val="accent6"/>
            </a:solidFill>
            <a:ln>
              <a:noFill/>
            </a:ln>
            <a:effectLst/>
          </c:spPr>
          <c:invertIfNegative val="0"/>
          <c:cat>
            <c:strRef>
              <c:f>'Vue d''ensemble FC'!$C$11:$C$14</c:f>
              <c:strCache>
                <c:ptCount val="3"/>
                <c:pt idx="0">
                  <c:v>2020</c:v>
                </c:pt>
                <c:pt idx="1">
                  <c:v>2021</c:v>
                </c:pt>
                <c:pt idx="2">
                  <c:v>2022</c:v>
                </c:pt>
              </c:strCache>
            </c:strRef>
          </c:cat>
          <c:val>
            <c:numRef>
              <c:f>'Vue d''ensemble FC'!$F$11:$F$14</c:f>
              <c:numCache>
                <c:formatCode>_-[$$-409]* #\ ##0_ ;_-[$$-409]* \-#\ ##0\ ;_-[$$-409]* "-"??_ ;_-@_ </c:formatCode>
                <c:ptCount val="3"/>
                <c:pt idx="0">
                  <c:v>1071428.5714285716</c:v>
                </c:pt>
              </c:numCache>
            </c:numRef>
          </c:val>
          <c:extLst>
            <c:ext xmlns:c16="http://schemas.microsoft.com/office/drawing/2014/chart" uri="{C3380CC4-5D6E-409C-BE32-E72D297353CC}">
              <c16:uniqueId val="{00000002-A0FF-4CCA-B6AB-8C4823AD71B3}"/>
            </c:ext>
          </c:extLst>
        </c:ser>
        <c:dLbls>
          <c:showLegendKey val="0"/>
          <c:showVal val="0"/>
          <c:showCatName val="0"/>
          <c:showSerName val="0"/>
          <c:showPercent val="0"/>
          <c:showBubbleSize val="0"/>
        </c:dLbls>
        <c:gapWidth val="219"/>
        <c:overlap val="-27"/>
        <c:axId val="319502383"/>
        <c:axId val="319461775"/>
      </c:barChart>
      <c:catAx>
        <c:axId val="31950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319461775"/>
        <c:crosses val="autoZero"/>
        <c:auto val="1"/>
        <c:lblAlgn val="ctr"/>
        <c:lblOffset val="100"/>
        <c:noMultiLvlLbl val="0"/>
      </c:catAx>
      <c:valAx>
        <c:axId val="319461775"/>
        <c:scaling>
          <c:orientation val="minMax"/>
        </c:scaling>
        <c:delete val="0"/>
        <c:axPos val="l"/>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31950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FC!PivotTable3</c:name>
    <c:fmtId val="0"/>
  </c:pivotSource>
  <c:chart>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2"/>
          </a:solidFill>
          <a:ln>
            <a:noFill/>
          </a:ln>
          <a:effectLst/>
        </c:spPr>
        <c:marker>
          <c:symbol val="none"/>
        </c:marker>
      </c:pivotFmt>
      <c:pivotFmt>
        <c:idx val="20"/>
        <c:spPr>
          <a:solidFill>
            <a:schemeClr val="accent2"/>
          </a:solidFill>
          <a:ln>
            <a:noFill/>
          </a:ln>
          <a:effectLst/>
        </c:spPr>
        <c:marker>
          <c:symbol val="none"/>
        </c:marker>
      </c:pivotFmt>
      <c:pivotFmt>
        <c:idx val="21"/>
        <c:spPr>
          <a:solidFill>
            <a:schemeClr val="accent2"/>
          </a:solidFill>
          <a:ln>
            <a:noFill/>
          </a:ln>
          <a:effectLst/>
        </c:spPr>
        <c:marker>
          <c:symbol val="none"/>
        </c:marker>
      </c:pivotFmt>
      <c:pivotFmt>
        <c:idx val="2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'Vue d''ensemble FC'!$J$9:$J$10</c:f>
              <c:strCache>
                <c:ptCount val="1"/>
                <c:pt idx="0">
                  <c:v>Adaptation</c:v>
                </c:pt>
              </c:strCache>
            </c:strRef>
          </c:tx>
          <c:spPr>
            <a:solidFill>
              <a:schemeClr val="accent2"/>
            </a:solidFill>
            <a:ln>
              <a:noFill/>
            </a:ln>
            <a:effectLst/>
          </c:spPr>
          <c:invertIfNegative val="0"/>
          <c:cat>
            <c:strRef>
              <c:f>'Vue d''ensemble FC'!$I$11:$I$14</c:f>
              <c:strCache>
                <c:ptCount val="3"/>
                <c:pt idx="0">
                  <c:v>2020</c:v>
                </c:pt>
                <c:pt idx="1">
                  <c:v>2021</c:v>
                </c:pt>
                <c:pt idx="2">
                  <c:v>2022</c:v>
                </c:pt>
              </c:strCache>
            </c:strRef>
          </c:cat>
          <c:val>
            <c:numRef>
              <c:f>'Vue d''ensemble FC'!$J$11:$J$14</c:f>
              <c:numCache>
                <c:formatCode>_-[$$-409]* #\ ##0_ ;_-[$$-409]* \-#\ ##0\ ;_-[$$-409]* "-"??_ ;_-@_ </c:formatCode>
                <c:ptCount val="3"/>
                <c:pt idx="1">
                  <c:v>0</c:v>
                </c:pt>
                <c:pt idx="2">
                  <c:v>4187500.0000000005</c:v>
                </c:pt>
              </c:numCache>
            </c:numRef>
          </c:val>
          <c:extLst>
            <c:ext xmlns:c16="http://schemas.microsoft.com/office/drawing/2014/chart" uri="{C3380CC4-5D6E-409C-BE32-E72D297353CC}">
              <c16:uniqueId val="{0000000D-CEE6-4CB8-9864-7297C5653F71}"/>
            </c:ext>
          </c:extLst>
        </c:ser>
        <c:ser>
          <c:idx val="1"/>
          <c:order val="1"/>
          <c:tx>
            <c:strRef>
              <c:f>'Vue d''ensemble FC'!$K$9:$K$10</c:f>
              <c:strCache>
                <c:ptCount val="1"/>
                <c:pt idx="0">
                  <c:v>Atténuation</c:v>
                </c:pt>
              </c:strCache>
            </c:strRef>
          </c:tx>
          <c:spPr>
            <a:solidFill>
              <a:schemeClr val="accent4"/>
            </a:solidFill>
            <a:ln>
              <a:noFill/>
            </a:ln>
            <a:effectLst/>
          </c:spPr>
          <c:invertIfNegative val="0"/>
          <c:cat>
            <c:strRef>
              <c:f>'Vue d''ensemble FC'!$I$11:$I$14</c:f>
              <c:strCache>
                <c:ptCount val="3"/>
                <c:pt idx="0">
                  <c:v>2020</c:v>
                </c:pt>
                <c:pt idx="1">
                  <c:v>2021</c:v>
                </c:pt>
                <c:pt idx="2">
                  <c:v>2022</c:v>
                </c:pt>
              </c:strCache>
            </c:strRef>
          </c:cat>
          <c:val>
            <c:numRef>
              <c:f>'Vue d''ensemble FC'!$K$11:$K$14</c:f>
              <c:numCache>
                <c:formatCode>_-[$$-409]* #\ ##0_ ;_-[$$-409]* \-#\ ##0\ ;_-[$$-409]* "-"??_ ;_-@_ </c:formatCode>
                <c:ptCount val="3"/>
                <c:pt idx="1">
                  <c:v>19772727.27272727</c:v>
                </c:pt>
                <c:pt idx="2">
                  <c:v>10208333.333333334</c:v>
                </c:pt>
              </c:numCache>
            </c:numRef>
          </c:val>
          <c:extLst>
            <c:ext xmlns:c16="http://schemas.microsoft.com/office/drawing/2014/chart" uri="{C3380CC4-5D6E-409C-BE32-E72D297353CC}">
              <c16:uniqueId val="{00000001-910C-4755-80FA-21392297692F}"/>
            </c:ext>
          </c:extLst>
        </c:ser>
        <c:ser>
          <c:idx val="2"/>
          <c:order val="2"/>
          <c:tx>
            <c:strRef>
              <c:f>'Vue d''ensemble FC'!$L$9:$L$10</c:f>
              <c:strCache>
                <c:ptCount val="1"/>
                <c:pt idx="0">
                  <c:v>Intersectoriel</c:v>
                </c:pt>
              </c:strCache>
            </c:strRef>
          </c:tx>
          <c:spPr>
            <a:solidFill>
              <a:schemeClr val="accent6"/>
            </a:solidFill>
            <a:ln>
              <a:noFill/>
            </a:ln>
            <a:effectLst/>
          </c:spPr>
          <c:invertIfNegative val="0"/>
          <c:cat>
            <c:strRef>
              <c:f>'Vue d''ensemble FC'!$I$11:$I$14</c:f>
              <c:strCache>
                <c:ptCount val="3"/>
                <c:pt idx="0">
                  <c:v>2020</c:v>
                </c:pt>
                <c:pt idx="1">
                  <c:v>2021</c:v>
                </c:pt>
                <c:pt idx="2">
                  <c:v>2022</c:v>
                </c:pt>
              </c:strCache>
            </c:strRef>
          </c:cat>
          <c:val>
            <c:numRef>
              <c:f>'Vue d''ensemble FC'!$L$11:$L$14</c:f>
              <c:numCache>
                <c:formatCode>_-[$$-409]* #\ ##0_ ;_-[$$-409]* \-#\ ##0\ ;_-[$$-409]* "-"??_ ;_-@_ </c:formatCode>
                <c:ptCount val="3"/>
                <c:pt idx="0">
                  <c:v>428571.42857142858</c:v>
                </c:pt>
              </c:numCache>
            </c:numRef>
          </c:val>
          <c:extLst>
            <c:ext xmlns:c16="http://schemas.microsoft.com/office/drawing/2014/chart" uri="{C3380CC4-5D6E-409C-BE32-E72D297353CC}">
              <c16:uniqueId val="{00000002-910C-4755-80FA-21392297692F}"/>
            </c:ext>
          </c:extLst>
        </c:ser>
        <c:dLbls>
          <c:showLegendKey val="0"/>
          <c:showVal val="0"/>
          <c:showCatName val="0"/>
          <c:showSerName val="0"/>
          <c:showPercent val="0"/>
          <c:showBubbleSize val="0"/>
        </c:dLbls>
        <c:gapWidth val="219"/>
        <c:overlap val="-27"/>
        <c:axId val="592244031"/>
        <c:axId val="592245759"/>
      </c:barChart>
      <c:catAx>
        <c:axId val="59224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592245759"/>
        <c:crosses val="autoZero"/>
        <c:auto val="1"/>
        <c:lblAlgn val="ctr"/>
        <c:lblOffset val="100"/>
        <c:noMultiLvlLbl val="0"/>
      </c:catAx>
      <c:valAx>
        <c:axId val="592245759"/>
        <c:scaling>
          <c:orientation val="minMax"/>
        </c:scaling>
        <c:delete val="0"/>
        <c:axPos val="l"/>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592244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FC!PivotTable7</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'Vue d''ensemble FC'!$D$59</c:f>
              <c:strCache>
                <c:ptCount val="1"/>
                <c:pt idx="0">
                  <c:v>Total</c:v>
                </c:pt>
              </c:strCache>
            </c:strRef>
          </c:tx>
          <c:spPr>
            <a:solidFill>
              <a:schemeClr val="accent1"/>
            </a:solidFill>
            <a:ln>
              <a:noFill/>
            </a:ln>
            <a:effectLst/>
          </c:spPr>
          <c:invertIfNegative val="0"/>
          <c:cat>
            <c:strRef>
              <c:f>'Vue d''ensemble FC'!$C$60:$C$65</c:f>
              <c:strCache>
                <c:ptCount val="5"/>
                <c:pt idx="0">
                  <c:v>Privé - national</c:v>
                </c:pt>
                <c:pt idx="1">
                  <c:v>Privé - régional / international</c:v>
                </c:pt>
                <c:pt idx="2">
                  <c:v>Public - national</c:v>
                </c:pt>
                <c:pt idx="3">
                  <c:v>Public bilatéral - régional / international</c:v>
                </c:pt>
                <c:pt idx="4">
                  <c:v>Public multilatéral - régional / international</c:v>
                </c:pt>
              </c:strCache>
            </c:strRef>
          </c:cat>
          <c:val>
            <c:numRef>
              <c:f>'Vue d''ensemble FC'!$D$60:$D$65</c:f>
              <c:numCache>
                <c:formatCode>_-[$$-409]* #\ ##0_ ;_-[$$-409]* \-#\ ##0\ ;_-[$$-409]* "-"??_ ;_-@_ </c:formatCode>
                <c:ptCount val="5"/>
                <c:pt idx="0">
                  <c:v>1284090.9090909092</c:v>
                </c:pt>
                <c:pt idx="1">
                  <c:v>20833.333333333336</c:v>
                </c:pt>
                <c:pt idx="2">
                  <c:v>803571.42857142864</c:v>
                </c:pt>
                <c:pt idx="3">
                  <c:v>19507575.757575754</c:v>
                </c:pt>
                <c:pt idx="4">
                  <c:v>26858766.233766232</c:v>
                </c:pt>
              </c:numCache>
            </c:numRef>
          </c:val>
          <c:extLst>
            <c:ext xmlns:c16="http://schemas.microsoft.com/office/drawing/2014/chart" uri="{C3380CC4-5D6E-409C-BE32-E72D297353CC}">
              <c16:uniqueId val="{00000002-4063-4AD7-B16B-10E77BC61007}"/>
            </c:ext>
          </c:extLst>
        </c:ser>
        <c:dLbls>
          <c:showLegendKey val="0"/>
          <c:showVal val="0"/>
          <c:showCatName val="0"/>
          <c:showSerName val="0"/>
          <c:showPercent val="0"/>
          <c:showBubbleSize val="0"/>
        </c:dLbls>
        <c:gapWidth val="219"/>
        <c:axId val="1635218256"/>
        <c:axId val="1635219984"/>
      </c:barChart>
      <c:catAx>
        <c:axId val="1635218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635219984"/>
        <c:crosses val="autoZero"/>
        <c:auto val="1"/>
        <c:lblAlgn val="ctr"/>
        <c:lblOffset val="100"/>
        <c:noMultiLvlLbl val="0"/>
      </c:catAx>
      <c:valAx>
        <c:axId val="1635219984"/>
        <c:scaling>
          <c:orientation val="minMax"/>
        </c:scaling>
        <c:delete val="0"/>
        <c:axPos val="b"/>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63521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FC!PivotTable8</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'Vue d''ensemble FC'!$J$59</c:f>
              <c:strCache>
                <c:ptCount val="1"/>
                <c:pt idx="0">
                  <c:v>Total</c:v>
                </c:pt>
              </c:strCache>
            </c:strRef>
          </c:tx>
          <c:spPr>
            <a:solidFill>
              <a:schemeClr val="accent1"/>
            </a:solidFill>
            <a:ln>
              <a:noFill/>
            </a:ln>
            <a:effectLst/>
          </c:spPr>
          <c:invertIfNegative val="0"/>
          <c:cat>
            <c:strRef>
              <c:f>'Vue d''ensemble FC'!$I$60:$I$65</c:f>
              <c:strCache>
                <c:ptCount val="5"/>
                <c:pt idx="0">
                  <c:v>Privé - national</c:v>
                </c:pt>
                <c:pt idx="1">
                  <c:v>Privé - régional / international</c:v>
                </c:pt>
                <c:pt idx="2">
                  <c:v>Public - national</c:v>
                </c:pt>
                <c:pt idx="3">
                  <c:v>Public bilatéral - régional / international</c:v>
                </c:pt>
                <c:pt idx="4">
                  <c:v>Public multilatéral - régional / international</c:v>
                </c:pt>
              </c:strCache>
            </c:strRef>
          </c:cat>
          <c:val>
            <c:numRef>
              <c:f>'Vue d''ensemble FC'!$J$60:$J$65</c:f>
              <c:numCache>
                <c:formatCode>_-[$$-409]* #\ ##0.00_ ;_-[$$-409]* \-#\ ##0.00\ ;_-[$$-409]* "-"??_ ;_-@_ </c:formatCode>
                <c:ptCount val="5"/>
                <c:pt idx="0">
                  <c:v>681818.18181818177</c:v>
                </c:pt>
                <c:pt idx="1">
                  <c:v>20833.333333333336</c:v>
                </c:pt>
                <c:pt idx="2">
                  <c:v>267857.14285714284</c:v>
                </c:pt>
                <c:pt idx="3">
                  <c:v>23257575.757575754</c:v>
                </c:pt>
                <c:pt idx="4">
                  <c:v>10369047.619047619</c:v>
                </c:pt>
              </c:numCache>
            </c:numRef>
          </c:val>
          <c:extLst>
            <c:ext xmlns:c16="http://schemas.microsoft.com/office/drawing/2014/chart" uri="{C3380CC4-5D6E-409C-BE32-E72D297353CC}">
              <c16:uniqueId val="{00000002-A403-425C-A5E1-DAB1AE8B0C65}"/>
            </c:ext>
          </c:extLst>
        </c:ser>
        <c:dLbls>
          <c:showLegendKey val="0"/>
          <c:showVal val="0"/>
          <c:showCatName val="0"/>
          <c:showSerName val="0"/>
          <c:showPercent val="0"/>
          <c:showBubbleSize val="0"/>
        </c:dLbls>
        <c:gapWidth val="219"/>
        <c:axId val="909199791"/>
        <c:axId val="1382181696"/>
      </c:barChart>
      <c:catAx>
        <c:axId val="9091997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82181696"/>
        <c:crosses val="autoZero"/>
        <c:auto val="1"/>
        <c:lblAlgn val="ctr"/>
        <c:lblOffset val="100"/>
        <c:noMultiLvlLbl val="0"/>
      </c:catAx>
      <c:valAx>
        <c:axId val="1382181696"/>
        <c:scaling>
          <c:orientation val="minMax"/>
        </c:scaling>
        <c:delete val="0"/>
        <c:axPos val="b"/>
        <c:majorGridlines>
          <c:spPr>
            <a:ln w="9525" cap="flat" cmpd="sng" algn="ctr">
              <a:solidFill>
                <a:schemeClr val="tx1">
                  <a:lumMod val="15000"/>
                  <a:lumOff val="85000"/>
                </a:schemeClr>
              </a:solidFill>
              <a:round/>
            </a:ln>
            <a:effectLst/>
          </c:spPr>
        </c:majorGridlines>
        <c:numFmt formatCode="_-[$$-409]* #\ ##0.00_ ;_-[$$-409]* \-#\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09199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FC!PivotTable9</c:name>
    <c:fmtId val="0"/>
  </c:pivotSource>
  <c:chart>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'Vue d''ensemble FC'!$D$112:$D$113</c:f>
              <c:strCache>
                <c:ptCount val="1"/>
                <c:pt idx="0">
                  <c:v>2020</c:v>
                </c:pt>
              </c:strCache>
            </c:strRef>
          </c:tx>
          <c:spPr>
            <a:solidFill>
              <a:schemeClr val="accent2"/>
            </a:solidFill>
            <a:ln>
              <a:noFill/>
            </a:ln>
            <a:effectLst/>
          </c:spPr>
          <c:invertIfNegative val="0"/>
          <c:cat>
            <c:multiLvlStrRef>
              <c:f>'Vue d''ensemble FC'!$C$114:$C$129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FC'!$D$114:$D$129</c:f>
              <c:numCache>
                <c:formatCode>_-[$$-409]* #\ ##0_ ;_-[$$-409]* \-#\ ##0\ ;_-[$$-409]* "-"??_ ;_-@_ </c:formatCode>
                <c:ptCount val="8"/>
                <c:pt idx="4">
                  <c:v>803571.42857142864</c:v>
                </c:pt>
                <c:pt idx="7">
                  <c:v>267857.1428571429</c:v>
                </c:pt>
              </c:numCache>
            </c:numRef>
          </c:val>
          <c:extLst>
            <c:ext xmlns:c16="http://schemas.microsoft.com/office/drawing/2014/chart" uri="{C3380CC4-5D6E-409C-BE32-E72D297353CC}">
              <c16:uniqueId val="{00000000-9B54-41AB-9048-6B8DFBB65C19}"/>
            </c:ext>
          </c:extLst>
        </c:ser>
        <c:ser>
          <c:idx val="1"/>
          <c:order val="1"/>
          <c:tx>
            <c:strRef>
              <c:f>'Vue d''ensemble FC'!$E$112:$E$113</c:f>
              <c:strCache>
                <c:ptCount val="1"/>
                <c:pt idx="0">
                  <c:v>2021</c:v>
                </c:pt>
              </c:strCache>
            </c:strRef>
          </c:tx>
          <c:spPr>
            <a:solidFill>
              <a:schemeClr val="accent4"/>
            </a:solidFill>
            <a:ln>
              <a:noFill/>
            </a:ln>
            <a:effectLst/>
          </c:spPr>
          <c:invertIfNegative val="0"/>
          <c:cat>
            <c:multiLvlStrRef>
              <c:f>'Vue d''ensemble FC'!$C$114:$C$129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FC'!$E$114:$E$129</c:f>
              <c:numCache>
                <c:formatCode>_-[$$-409]* #\ ##0_ ;_-[$$-409]* \-#\ ##0\ ;_-[$$-409]* "-"??_ ;_-@_ </c:formatCode>
                <c:ptCount val="8"/>
                <c:pt idx="1">
                  <c:v>9090909.0909090899</c:v>
                </c:pt>
                <c:pt idx="3">
                  <c:v>19090909.090909086</c:v>
                </c:pt>
                <c:pt idx="6">
                  <c:v>909090.90909090906</c:v>
                </c:pt>
              </c:numCache>
            </c:numRef>
          </c:val>
          <c:extLst>
            <c:ext xmlns:c16="http://schemas.microsoft.com/office/drawing/2014/chart" uri="{C3380CC4-5D6E-409C-BE32-E72D297353CC}">
              <c16:uniqueId val="{00000001-9B54-41AB-9048-6B8DFBB65C19}"/>
            </c:ext>
          </c:extLst>
        </c:ser>
        <c:ser>
          <c:idx val="2"/>
          <c:order val="2"/>
          <c:tx>
            <c:strRef>
              <c:f>'Vue d''ensemble FC'!$F$112:$F$113</c:f>
              <c:strCache>
                <c:ptCount val="1"/>
                <c:pt idx="0">
                  <c:v>2022</c:v>
                </c:pt>
              </c:strCache>
            </c:strRef>
          </c:tx>
          <c:spPr>
            <a:solidFill>
              <a:schemeClr val="accent6"/>
            </a:solidFill>
            <a:ln>
              <a:noFill/>
            </a:ln>
            <a:effectLst/>
          </c:spPr>
          <c:invertIfNegative val="0"/>
          <c:cat>
            <c:multiLvlStrRef>
              <c:f>'Vue d''ensemble FC'!$C$114:$C$129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FC'!$F$114:$F$129</c:f>
              <c:numCache>
                <c:formatCode>_-[$$-409]* #\ ##0_ ;_-[$$-409]* \-#\ ##0\ ;_-[$$-409]* "-"??_ ;_-@_ </c:formatCode>
                <c:ptCount val="8"/>
                <c:pt idx="0">
                  <c:v>437500</c:v>
                </c:pt>
                <c:pt idx="2">
                  <c:v>375000</c:v>
                </c:pt>
                <c:pt idx="5">
                  <c:v>17500000</c:v>
                </c:pt>
              </c:numCache>
            </c:numRef>
          </c:val>
          <c:extLst>
            <c:ext xmlns:c16="http://schemas.microsoft.com/office/drawing/2014/chart" uri="{C3380CC4-5D6E-409C-BE32-E72D297353CC}">
              <c16:uniqueId val="{00000002-9B54-41AB-9048-6B8DFBB65C19}"/>
            </c:ext>
          </c:extLst>
        </c:ser>
        <c:dLbls>
          <c:showLegendKey val="0"/>
          <c:showVal val="0"/>
          <c:showCatName val="0"/>
          <c:showSerName val="0"/>
          <c:showPercent val="0"/>
          <c:showBubbleSize val="0"/>
        </c:dLbls>
        <c:gapWidth val="219"/>
        <c:overlap val="-27"/>
        <c:axId val="1685296576"/>
        <c:axId val="1505450096"/>
      </c:barChart>
      <c:catAx>
        <c:axId val="168529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505450096"/>
        <c:crosses val="autoZero"/>
        <c:auto val="1"/>
        <c:lblAlgn val="ctr"/>
        <c:lblOffset val="100"/>
        <c:noMultiLvlLbl val="0"/>
      </c:catAx>
      <c:valAx>
        <c:axId val="1505450096"/>
        <c:scaling>
          <c:orientation val="minMax"/>
        </c:scaling>
        <c:delete val="0"/>
        <c:axPos val="l"/>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685296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climat.xlsx]Vue d'ensemble FC!PivotTable10</c:name>
    <c:fmtId val="0"/>
  </c:pivotSource>
  <c:chart>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'Vue d''ensemble FC'!$J$112:$J$113</c:f>
              <c:strCache>
                <c:ptCount val="1"/>
                <c:pt idx="0">
                  <c:v>2020</c:v>
                </c:pt>
              </c:strCache>
            </c:strRef>
          </c:tx>
          <c:spPr>
            <a:solidFill>
              <a:schemeClr val="accent2"/>
            </a:solidFill>
            <a:ln>
              <a:noFill/>
            </a:ln>
            <a:effectLst/>
          </c:spPr>
          <c:invertIfNegative val="0"/>
          <c:cat>
            <c:multiLvlStrRef>
              <c:f>'Vue d''ensemble FC'!$I$114:$I$129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FC'!$J$114:$J$129</c:f>
              <c:numCache>
                <c:formatCode>_-[$$-409]* #\ ##0_ ;_-[$$-409]* \-#\ ##0\ ;_-[$$-409]* "-"??_ ;_-@_ </c:formatCode>
                <c:ptCount val="8"/>
                <c:pt idx="4">
                  <c:v>267857.14285714284</c:v>
                </c:pt>
                <c:pt idx="7">
                  <c:v>160714.28571428574</c:v>
                </c:pt>
              </c:numCache>
            </c:numRef>
          </c:val>
          <c:extLst>
            <c:ext xmlns:c16="http://schemas.microsoft.com/office/drawing/2014/chart" uri="{C3380CC4-5D6E-409C-BE32-E72D297353CC}">
              <c16:uniqueId val="{00000000-3ECA-4B02-BD21-B5EE6E15021B}"/>
            </c:ext>
          </c:extLst>
        </c:ser>
        <c:ser>
          <c:idx val="1"/>
          <c:order val="1"/>
          <c:tx>
            <c:strRef>
              <c:f>'Vue d''ensemble FC'!$K$112:$K$113</c:f>
              <c:strCache>
                <c:ptCount val="1"/>
                <c:pt idx="0">
                  <c:v>2021</c:v>
                </c:pt>
              </c:strCache>
            </c:strRef>
          </c:tx>
          <c:spPr>
            <a:solidFill>
              <a:schemeClr val="accent4"/>
            </a:solidFill>
            <a:ln>
              <a:noFill/>
            </a:ln>
            <a:effectLst/>
          </c:spPr>
          <c:invertIfNegative val="0"/>
          <c:cat>
            <c:multiLvlStrRef>
              <c:f>'Vue d''ensemble FC'!$I$114:$I$129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FC'!$K$114:$K$129</c:f>
              <c:numCache>
                <c:formatCode>_-[$$-409]* #\ ##0_ ;_-[$$-409]* \-#\ ##0\ ;_-[$$-409]* "-"??_ ;_-@_ </c:formatCode>
                <c:ptCount val="8"/>
                <c:pt idx="1">
                  <c:v>0</c:v>
                </c:pt>
                <c:pt idx="3">
                  <c:v>19090909.090909086</c:v>
                </c:pt>
                <c:pt idx="6">
                  <c:v>681818.18181818177</c:v>
                </c:pt>
              </c:numCache>
            </c:numRef>
          </c:val>
          <c:extLst>
            <c:ext xmlns:c16="http://schemas.microsoft.com/office/drawing/2014/chart" uri="{C3380CC4-5D6E-409C-BE32-E72D297353CC}">
              <c16:uniqueId val="{00000001-3ECA-4B02-BD21-B5EE6E15021B}"/>
            </c:ext>
          </c:extLst>
        </c:ser>
        <c:ser>
          <c:idx val="2"/>
          <c:order val="2"/>
          <c:tx>
            <c:strRef>
              <c:f>'Vue d''ensemble FC'!$L$112:$L$113</c:f>
              <c:strCache>
                <c:ptCount val="1"/>
                <c:pt idx="0">
                  <c:v>2022</c:v>
                </c:pt>
              </c:strCache>
            </c:strRef>
          </c:tx>
          <c:spPr>
            <a:solidFill>
              <a:schemeClr val="accent6"/>
            </a:solidFill>
            <a:ln>
              <a:noFill/>
            </a:ln>
            <a:effectLst/>
          </c:spPr>
          <c:invertIfNegative val="0"/>
          <c:cat>
            <c:multiLvlStrRef>
              <c:f>'Vue d''ensemble FC'!$I$114:$I$129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'Vue d''ensemble FC'!$L$114:$L$129</c:f>
              <c:numCache>
                <c:formatCode>_-[$$-409]* #\ ##0_ ;_-[$$-409]* \-#\ ##0\ ;_-[$$-409]* "-"??_ ;_-@_ </c:formatCode>
                <c:ptCount val="8"/>
                <c:pt idx="0">
                  <c:v>4187500.0000000005</c:v>
                </c:pt>
                <c:pt idx="2">
                  <c:v>0</c:v>
                </c:pt>
                <c:pt idx="5">
                  <c:v>10208333.333333334</c:v>
                </c:pt>
              </c:numCache>
            </c:numRef>
          </c:val>
          <c:extLst>
            <c:ext xmlns:c16="http://schemas.microsoft.com/office/drawing/2014/chart" uri="{C3380CC4-5D6E-409C-BE32-E72D297353CC}">
              <c16:uniqueId val="{00000002-3ECA-4B02-BD21-B5EE6E15021B}"/>
            </c:ext>
          </c:extLst>
        </c:ser>
        <c:dLbls>
          <c:showLegendKey val="0"/>
          <c:showVal val="0"/>
          <c:showCatName val="0"/>
          <c:showSerName val="0"/>
          <c:showPercent val="0"/>
          <c:showBubbleSize val="0"/>
        </c:dLbls>
        <c:gapWidth val="219"/>
        <c:overlap val="-27"/>
        <c:axId val="1463201328"/>
        <c:axId val="868966687"/>
      </c:barChart>
      <c:catAx>
        <c:axId val="146320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868966687"/>
        <c:crosses val="autoZero"/>
        <c:auto val="1"/>
        <c:lblAlgn val="ctr"/>
        <c:lblOffset val="100"/>
        <c:noMultiLvlLbl val="0"/>
      </c:catAx>
      <c:valAx>
        <c:axId val="868966687"/>
        <c:scaling>
          <c:orientation val="minMax"/>
        </c:scaling>
        <c:delete val="0"/>
        <c:axPos val="l"/>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4632013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[Outil pour la transparence en matière de finance climat.xlsx]Comparaison ex-ante et ex-post!PivotTable11</c:name>
    <c:fmtId val="0"/>
  </c:pivotSource>
  <c:chart>
    <c:autoTitleDeleted val="0"/>
    <c:pivotFmts>
      <c:pivotFmt>
        <c:idx val="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'Comparaison ex-ante et ex-post'!$C$32:$C$33</c:f>
              <c:strCache>
                <c:ptCount val="1"/>
                <c:pt idx="0">
                  <c:v>2020</c:v>
                </c:pt>
              </c:strCache>
            </c:strRef>
          </c:tx>
          <c:spPr>
            <a:solidFill>
              <a:schemeClr val="accent2"/>
            </a:solidFill>
            <a:ln>
              <a:noFill/>
            </a:ln>
            <a:effectLst/>
          </c:spPr>
          <c:invertIfNegative val="0"/>
          <c:cat>
            <c:multiLvlStrRef>
              <c:f>'Comparaison ex-ante et ex-post'!$B$34:$B$49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'Comparaison ex-ante et ex-post'!$C$34:$C$49</c:f>
              <c:numCache>
                <c:formatCode>_-[$$-409]* #\ ##0_ ;_-[$$-409]* \-#\ ##0\ ;_-[$$-409]* "-"??_ ;_-@_ </c:formatCode>
                <c:ptCount val="8"/>
                <c:pt idx="4">
                  <c:v>803571.42857142864</c:v>
                </c:pt>
                <c:pt idx="7">
                  <c:v>267857.1428571429</c:v>
                </c:pt>
              </c:numCache>
            </c:numRef>
          </c:val>
          <c:extLst>
            <c:ext xmlns:c16="http://schemas.microsoft.com/office/drawing/2014/chart" uri="{C3380CC4-5D6E-409C-BE32-E72D297353CC}">
              <c16:uniqueId val="{00000000-473D-4C1E-831C-58DC1E4F4E27}"/>
            </c:ext>
          </c:extLst>
        </c:ser>
        <c:ser>
          <c:idx val="1"/>
          <c:order val="1"/>
          <c:tx>
            <c:strRef>
              <c:f>'Comparaison ex-ante et ex-post'!$D$32:$D$33</c:f>
              <c:strCache>
                <c:ptCount val="1"/>
                <c:pt idx="0">
                  <c:v>2021</c:v>
                </c:pt>
              </c:strCache>
            </c:strRef>
          </c:tx>
          <c:spPr>
            <a:solidFill>
              <a:schemeClr val="accent4"/>
            </a:solidFill>
            <a:ln>
              <a:noFill/>
            </a:ln>
            <a:effectLst/>
          </c:spPr>
          <c:invertIfNegative val="0"/>
          <c:cat>
            <c:multiLvlStrRef>
              <c:f>'Comparaison ex-ante et ex-post'!$B$34:$B$49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'Comparaison ex-ante et ex-post'!$D$34:$D$49</c:f>
              <c:numCache>
                <c:formatCode>_-[$$-409]* #\ ##0_ ;_-[$$-409]* \-#\ ##0\ ;_-[$$-409]* "-"??_ ;_-@_ </c:formatCode>
                <c:ptCount val="8"/>
                <c:pt idx="1">
                  <c:v>9090909.0909090899</c:v>
                </c:pt>
                <c:pt idx="3">
                  <c:v>19090909.090909086</c:v>
                </c:pt>
                <c:pt idx="6">
                  <c:v>909090.90909090906</c:v>
                </c:pt>
              </c:numCache>
            </c:numRef>
          </c:val>
          <c:extLst>
            <c:ext xmlns:c16="http://schemas.microsoft.com/office/drawing/2014/chart" uri="{C3380CC4-5D6E-409C-BE32-E72D297353CC}">
              <c16:uniqueId val="{00000001-473D-4C1E-831C-58DC1E4F4E27}"/>
            </c:ext>
          </c:extLst>
        </c:ser>
        <c:ser>
          <c:idx val="2"/>
          <c:order val="2"/>
          <c:tx>
            <c:strRef>
              <c:f>'Comparaison ex-ante et ex-post'!$E$32:$E$33</c:f>
              <c:strCache>
                <c:ptCount val="1"/>
                <c:pt idx="0">
                  <c:v>2022</c:v>
                </c:pt>
              </c:strCache>
            </c:strRef>
          </c:tx>
          <c:spPr>
            <a:solidFill>
              <a:schemeClr val="accent6"/>
            </a:solidFill>
            <a:ln>
              <a:noFill/>
            </a:ln>
            <a:effectLst/>
          </c:spPr>
          <c:invertIfNegative val="0"/>
          <c:cat>
            <c:multiLvlStrRef>
              <c:f>'Comparaison ex-ante et ex-post'!$B$34:$B$49</c:f>
              <c:multiLvlStrCache>
                <c:ptCount val="8"/>
                <c:lvl>
                  <c:pt idx="0">
                    <c:v>Education et formation dans le domaine agricole</c:v>
                  </c:pt>
                  <c:pt idx="1">
                    <c:v>Approvisionnement en eau et assainissement - systèmes à grande échelle</c:v>
                  </c:pt>
                  <c:pt idx="2">
                    <c:v>Distribution de l'énergie</c:v>
                  </c:pt>
                  <c:pt idx="3">
                    <c:v>Production d'électricité, sources renouvelables</c:v>
                  </c:pt>
                  <c:pt idx="4">
                    <c:v>Développement sylvicole</c:v>
                  </c:pt>
                  <c:pt idx="5">
                    <c:v>Transport routier</c:v>
                  </c:pt>
                  <c:pt idx="6">
                    <c:v>Ciment, chaux et plâtre</c:v>
                  </c:pt>
                  <c:pt idx="7">
                    <c:v>Ressources en eau à usage agricole</c:v>
                  </c:pt>
                </c:lvl>
                <c:lvl>
                  <c:pt idx="0">
                    <c:v>Agriculture</c:v>
                  </c:pt>
                  <c:pt idx="1">
                    <c:v>Eau et Assainissement</c:v>
                  </c:pt>
                  <c:pt idx="2">
                    <c:v>Energie</c:v>
                  </c:pt>
                  <c:pt idx="4">
                    <c:v>Sylviculture</c:v>
                  </c:pt>
                  <c:pt idx="5">
                    <c:v>Transports</c:v>
                  </c:pt>
                  <c:pt idx="6">
                    <c:v>Industrie</c:v>
                  </c:pt>
                  <c:pt idx="7">
                    <c:v>Intersectoriel</c:v>
                  </c:pt>
                </c:lvl>
              </c:multiLvlStrCache>
            </c:multiLvlStrRef>
          </c:cat>
          <c:val>
            <c:numRef>
              <c:f>'Comparaison ex-ante et ex-post'!$E$34:$E$49</c:f>
              <c:numCache>
                <c:formatCode>_-[$$-409]* #\ ##0_ ;_-[$$-409]* \-#\ ##0\ ;_-[$$-409]* "-"??_ ;_-@_ </c:formatCode>
                <c:ptCount val="8"/>
                <c:pt idx="0">
                  <c:v>437500</c:v>
                </c:pt>
                <c:pt idx="2">
                  <c:v>375000</c:v>
                </c:pt>
                <c:pt idx="5">
                  <c:v>17500000</c:v>
                </c:pt>
              </c:numCache>
            </c:numRef>
          </c:val>
          <c:extLst>
            <c:ext xmlns:c16="http://schemas.microsoft.com/office/drawing/2014/chart" uri="{C3380CC4-5D6E-409C-BE32-E72D297353CC}">
              <c16:uniqueId val="{00000001-872C-415E-B34D-D07EB8EC7AEA}"/>
            </c:ext>
          </c:extLst>
        </c:ser>
        <c:dLbls>
          <c:showLegendKey val="0"/>
          <c:showVal val="0"/>
          <c:showCatName val="0"/>
          <c:showSerName val="0"/>
          <c:showPercent val="0"/>
          <c:showBubbleSize val="0"/>
        </c:dLbls>
        <c:gapWidth val="219"/>
        <c:overlap val="-27"/>
        <c:axId val="1019789871"/>
        <c:axId val="2021933232"/>
      </c:barChart>
      <c:catAx>
        <c:axId val="1019789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21933232"/>
        <c:crosses val="autoZero"/>
        <c:auto val="1"/>
        <c:lblAlgn val="ctr"/>
        <c:lblOffset val="100"/>
        <c:noMultiLvlLbl val="0"/>
      </c:catAx>
      <c:valAx>
        <c:axId val="2021933232"/>
        <c:scaling>
          <c:orientation val="minMax"/>
        </c:scaling>
        <c:delete val="0"/>
        <c:axPos val="l"/>
        <c:majorGridlines>
          <c:spPr>
            <a:ln w="9525" cap="flat" cmpd="sng" algn="ctr">
              <a:solidFill>
                <a:schemeClr val="tx1">
                  <a:lumMod val="15000"/>
                  <a:lumOff val="85000"/>
                </a:schemeClr>
              </a:solidFill>
              <a:round/>
            </a:ln>
            <a:effectLst/>
          </c:spPr>
        </c:majorGridlines>
        <c:numFmt formatCode="_-[$$-409]* #\ ##0_ ;_-[$$-409]* \-#\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97898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335746</xdr:colOff>
      <xdr:row>6</xdr:row>
      <xdr:rowOff>103855</xdr:rowOff>
    </xdr:from>
    <xdr:to>
      <xdr:col>16</xdr:col>
      <xdr:colOff>677859</xdr:colOff>
      <xdr:row>8</xdr:row>
      <xdr:rowOff>162577</xdr:rowOff>
    </xdr:to>
    <xdr:pic>
      <xdr:nvPicPr>
        <xdr:cNvPr id="2" name="Picture 1" descr="Transparency for more effective climate action.">
          <a:extLst>
            <a:ext uri="{FF2B5EF4-FFF2-40B4-BE49-F238E27FC236}">
              <a16:creationId xmlns:a16="http://schemas.microsoft.com/office/drawing/2014/main" id="{A6C3BD9E-B2B3-4C46-BFC9-3A3D4D623EA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115" r="9343" b="20962"/>
        <a:stretch/>
      </xdr:blipFill>
      <xdr:spPr bwMode="auto">
        <a:xfrm>
          <a:off x="9970229" y="1439545"/>
          <a:ext cx="2619354" cy="526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335746</xdr:colOff>
      <xdr:row>6</xdr:row>
      <xdr:rowOff>103855</xdr:rowOff>
    </xdr:from>
    <xdr:to>
      <xdr:col>16</xdr:col>
      <xdr:colOff>677859</xdr:colOff>
      <xdr:row>9</xdr:row>
      <xdr:rowOff>652</xdr:rowOff>
    </xdr:to>
    <xdr:pic>
      <xdr:nvPicPr>
        <xdr:cNvPr id="3" name="Picture 1" descr="Transparency for more effective climate action.">
          <a:extLst>
            <a:ext uri="{FF2B5EF4-FFF2-40B4-BE49-F238E27FC236}">
              <a16:creationId xmlns:a16="http://schemas.microsoft.com/office/drawing/2014/main" id="{85A0D60A-5DCC-4E1A-AA64-13029D1DB1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115" r="9343" b="20962"/>
        <a:stretch/>
      </xdr:blipFill>
      <xdr:spPr bwMode="auto">
        <a:xfrm>
          <a:off x="9990921" y="1402430"/>
          <a:ext cx="2631288" cy="512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xdr:colOff>
      <xdr:row>16</xdr:row>
      <xdr:rowOff>114300</xdr:rowOff>
    </xdr:from>
    <xdr:to>
      <xdr:col>7</xdr:col>
      <xdr:colOff>12700</xdr:colOff>
      <xdr:row>47</xdr:row>
      <xdr:rowOff>25400</xdr:rowOff>
    </xdr:to>
    <xdr:graphicFrame macro="">
      <xdr:nvGraphicFramePr>
        <xdr:cNvPr id="2" name="Diagramm 1">
          <a:extLst>
            <a:ext uri="{FF2B5EF4-FFF2-40B4-BE49-F238E27FC236}">
              <a16:creationId xmlns:a16="http://schemas.microsoft.com/office/drawing/2014/main" id="{FCD92BA2-1291-D40C-6B4B-19B560B8B7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16</xdr:row>
      <xdr:rowOff>12700</xdr:rowOff>
    </xdr:from>
    <xdr:to>
      <xdr:col>12</xdr:col>
      <xdr:colOff>2273300</xdr:colOff>
      <xdr:row>48</xdr:row>
      <xdr:rowOff>0</xdr:rowOff>
    </xdr:to>
    <xdr:graphicFrame macro="">
      <xdr:nvGraphicFramePr>
        <xdr:cNvPr id="4" name="Diagramm 3">
          <a:extLst>
            <a:ext uri="{FF2B5EF4-FFF2-40B4-BE49-F238E27FC236}">
              <a16:creationId xmlns:a16="http://schemas.microsoft.com/office/drawing/2014/main" id="{6794DE62-E9FE-63E4-F668-2407F7474C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124571</xdr:colOff>
      <xdr:row>65</xdr:row>
      <xdr:rowOff>134472</xdr:rowOff>
    </xdr:from>
    <xdr:to>
      <xdr:col>6</xdr:col>
      <xdr:colOff>678703</xdr:colOff>
      <xdr:row>101</xdr:row>
      <xdr:rowOff>78441</xdr:rowOff>
    </xdr:to>
    <xdr:graphicFrame macro="">
      <xdr:nvGraphicFramePr>
        <xdr:cNvPr id="6" name="Diagramm 5">
          <a:extLst>
            <a:ext uri="{FF2B5EF4-FFF2-40B4-BE49-F238E27FC236}">
              <a16:creationId xmlns:a16="http://schemas.microsoft.com/office/drawing/2014/main" id="{0826CB28-2FB3-8AEE-05E3-D9DCDADA76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75451</xdr:colOff>
      <xdr:row>65</xdr:row>
      <xdr:rowOff>67237</xdr:rowOff>
    </xdr:from>
    <xdr:to>
      <xdr:col>12</xdr:col>
      <xdr:colOff>829234</xdr:colOff>
      <xdr:row>101</xdr:row>
      <xdr:rowOff>78442</xdr:rowOff>
    </xdr:to>
    <xdr:graphicFrame macro="">
      <xdr:nvGraphicFramePr>
        <xdr:cNvPr id="7" name="Diagramm 6">
          <a:extLst>
            <a:ext uri="{FF2B5EF4-FFF2-40B4-BE49-F238E27FC236}">
              <a16:creationId xmlns:a16="http://schemas.microsoft.com/office/drawing/2014/main" id="{906A03AB-5D7F-ABC9-D915-F0F48EAD9C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131</xdr:row>
      <xdr:rowOff>25400</xdr:rowOff>
    </xdr:from>
    <xdr:to>
      <xdr:col>7</xdr:col>
      <xdr:colOff>0</xdr:colOff>
      <xdr:row>156</xdr:row>
      <xdr:rowOff>139700</xdr:rowOff>
    </xdr:to>
    <xdr:graphicFrame macro="">
      <xdr:nvGraphicFramePr>
        <xdr:cNvPr id="8" name="Diagramm 7">
          <a:extLst>
            <a:ext uri="{FF2B5EF4-FFF2-40B4-BE49-F238E27FC236}">
              <a16:creationId xmlns:a16="http://schemas.microsoft.com/office/drawing/2014/main" id="{C49F3A76-82EA-9DC0-A873-13C469617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131</xdr:row>
      <xdr:rowOff>63500</xdr:rowOff>
    </xdr:from>
    <xdr:to>
      <xdr:col>13</xdr:col>
      <xdr:colOff>0</xdr:colOff>
      <xdr:row>157</xdr:row>
      <xdr:rowOff>12700</xdr:rowOff>
    </xdr:to>
    <xdr:graphicFrame macro="">
      <xdr:nvGraphicFramePr>
        <xdr:cNvPr id="9" name="Diagramm 8">
          <a:extLst>
            <a:ext uri="{FF2B5EF4-FFF2-40B4-BE49-F238E27FC236}">
              <a16:creationId xmlns:a16="http://schemas.microsoft.com/office/drawing/2014/main" id="{C709C922-3705-BA47-C99A-A2E526CB6C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90713</xdr:colOff>
      <xdr:row>50</xdr:row>
      <xdr:rowOff>84365</xdr:rowOff>
    </xdr:from>
    <xdr:to>
      <xdr:col>6</xdr:col>
      <xdr:colOff>0</xdr:colOff>
      <xdr:row>68</xdr:row>
      <xdr:rowOff>99786</xdr:rowOff>
    </xdr:to>
    <xdr:graphicFrame macro="">
      <xdr:nvGraphicFramePr>
        <xdr:cNvPr id="2" name="Diagramm 1">
          <a:extLst>
            <a:ext uri="{FF2B5EF4-FFF2-40B4-BE49-F238E27FC236}">
              <a16:creationId xmlns:a16="http://schemas.microsoft.com/office/drawing/2014/main" id="{69014FD8-0372-C615-1601-038FE35DBE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1</xdr:col>
      <xdr:colOff>0</xdr:colOff>
      <xdr:row>72</xdr:row>
      <xdr:rowOff>120651</xdr:rowOff>
    </xdr:to>
    <xdr:pic>
      <xdr:nvPicPr>
        <xdr:cNvPr id="7" name="Grafik 6" descr="page31image29886912">
          <a:extLst>
            <a:ext uri="{FF2B5EF4-FFF2-40B4-BE49-F238E27FC236}">
              <a16:creationId xmlns:a16="http://schemas.microsoft.com/office/drawing/2014/main" id="{437C2B83-F33C-1FD2-F9AE-FD17BB1BA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0" y="25679400"/>
          <a:ext cx="0" cy="574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406400</xdr:colOff>
      <xdr:row>38</xdr:row>
      <xdr:rowOff>0</xdr:rowOff>
    </xdr:from>
    <xdr:to>
      <xdr:col>24</xdr:col>
      <xdr:colOff>533401</xdr:colOff>
      <xdr:row>38</xdr:row>
      <xdr:rowOff>0</xdr:rowOff>
    </xdr:to>
    <xdr:pic>
      <xdr:nvPicPr>
        <xdr:cNvPr id="9" name="Grafik 8" descr="page31image29887536">
          <a:extLst>
            <a:ext uri="{FF2B5EF4-FFF2-40B4-BE49-F238E27FC236}">
              <a16:creationId xmlns:a16="http://schemas.microsoft.com/office/drawing/2014/main" id="{3751C739-6515-6528-5A5E-E9977BB790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1000" y="29845000"/>
          <a:ext cx="85344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546100</xdr:colOff>
      <xdr:row>38</xdr:row>
      <xdr:rowOff>0</xdr:rowOff>
    </xdr:from>
    <xdr:to>
      <xdr:col>37</xdr:col>
      <xdr:colOff>0</xdr:colOff>
      <xdr:row>38</xdr:row>
      <xdr:rowOff>6350</xdr:rowOff>
    </xdr:to>
    <xdr:pic>
      <xdr:nvPicPr>
        <xdr:cNvPr id="10" name="Grafik 9" descr="page31image29900432">
          <a:extLst>
            <a:ext uri="{FF2B5EF4-FFF2-40B4-BE49-F238E27FC236}">
              <a16:creationId xmlns:a16="http://schemas.microsoft.com/office/drawing/2014/main" id="{BC33D514-50D4-7B9E-C111-4BE3F69516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18100" y="29845000"/>
          <a:ext cx="85344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12700</xdr:colOff>
      <xdr:row>38</xdr:row>
      <xdr:rowOff>0</xdr:rowOff>
    </xdr:from>
    <xdr:to>
      <xdr:col>37</xdr:col>
      <xdr:colOff>520700</xdr:colOff>
      <xdr:row>38</xdr:row>
      <xdr:rowOff>6350</xdr:rowOff>
    </xdr:to>
    <xdr:pic>
      <xdr:nvPicPr>
        <xdr:cNvPr id="11" name="Grafik 10" descr="page31image29899600">
          <a:extLst>
            <a:ext uri="{FF2B5EF4-FFF2-40B4-BE49-F238E27FC236}">
              <a16:creationId xmlns:a16="http://schemas.microsoft.com/office/drawing/2014/main" id="{633EA0A5-9D72-F044-56E1-390338B7F7B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365200" y="29845000"/>
          <a:ext cx="5080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38</xdr:row>
      <xdr:rowOff>0</xdr:rowOff>
    </xdr:from>
    <xdr:to>
      <xdr:col>2</xdr:col>
      <xdr:colOff>615950</xdr:colOff>
      <xdr:row>38</xdr:row>
      <xdr:rowOff>6350</xdr:rowOff>
    </xdr:to>
    <xdr:pic>
      <xdr:nvPicPr>
        <xdr:cNvPr id="15" name="Grafik 14" descr="page31image29885664">
          <a:extLst>
            <a:ext uri="{FF2B5EF4-FFF2-40B4-BE49-F238E27FC236}">
              <a16:creationId xmlns:a16="http://schemas.microsoft.com/office/drawing/2014/main" id="{123A1C73-F89D-9DDA-B9E5-374AB6EDF3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24000" y="34099500"/>
          <a:ext cx="5842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rtense Regnaut" refreshedDate="45642.629189583335" createdVersion="8" refreshedVersion="8" minRefreshableVersion="3" recordCount="9" xr:uid="{CD1C2907-600C-CC41-BF1A-F185AF30E478}">
  <cacheSource type="worksheet">
    <worksheetSource ref="C8:BE17" sheet="Tableau de Suivi FC"/>
  </cacheSource>
  <cacheFields count="55">
    <cacheField name="Ministère de tutelle (le cas échéant)" numFmtId="0">
      <sharedItems containsBlank="1"/>
    </cacheField>
    <cacheField name="Institution de financement/de mise en œuvre (le cas échéant)" numFmtId="0">
      <sharedItems/>
    </cacheField>
    <cacheField name="Canal de financement" numFmtId="0">
      <sharedItems count="5">
        <s v="Public bilatéral - régional / international"/>
        <s v="Public multilatéral - régional / international"/>
        <s v="Public - national"/>
        <s v="Privé - national"/>
        <s v="Privé - régional / international"/>
      </sharedItems>
    </cacheField>
    <cacheField name="Soutien international" numFmtId="0">
      <sharedItems/>
    </cacheField>
    <cacheField name="Titre du Projet / Programme" numFmtId="0">
      <sharedItems/>
    </cacheField>
    <cacheField name="Description du projet / Programme (si possible)" numFmtId="0">
      <sharedItems/>
    </cacheField>
    <cacheField name="Activités / Composantes (si possible)" numFmtId="0">
      <sharedItems containsNonDate="0" containsString="0" containsBlank="1"/>
    </cacheField>
    <cacheField name="Type d'intervention" numFmtId="0">
      <sharedItems/>
    </cacheField>
    <cacheField name="Contribution aux objectifs de développement et de transfert de technologies" numFmtId="0">
      <sharedItems/>
    </cacheField>
    <cacheField name="Contribution aux objectifs de renforcement des capacités" numFmtId="0">
      <sharedItems/>
    </cacheField>
    <cacheField name="Contribution à la mise en œuvre de l'article 13" numFmtId="0">
      <sharedItems/>
    </cacheField>
    <cacheField name="Année" numFmtId="0">
      <sharedItems containsSemiMixedTypes="0" containsString="0" containsNumber="1" containsInteger="1" minValue="2020" maxValue="2022" count="3">
        <n v="2021"/>
        <n v="2022"/>
        <n v="2020"/>
      </sharedItems>
    </cacheField>
    <cacheField name="Bénéficiaire" numFmtId="0">
      <sharedItems/>
    </cacheField>
    <cacheField name="Classification des domaines thématiques" numFmtId="0">
      <sharedItems count="6">
        <s v="Atténuation"/>
        <s v="Intersectoriel"/>
        <s v="Adaptation"/>
        <s v="Transverse" u="1"/>
        <s v="Mitigation" u="1"/>
        <s v="Cross-cutting" u="1"/>
      </sharedItems>
    </cacheField>
    <cacheField name="Secteur" numFmtId="0">
      <sharedItems count="15">
        <s v="Energie"/>
        <s v="Transports"/>
        <s v="Sylviculture"/>
        <s v="Agriculture"/>
        <s v="Eau et Assainissement"/>
        <s v="Industrie"/>
        <s v="Intersectoriel"/>
        <s v="Transport" u="1"/>
        <s v="Industries manufacturières" u="1"/>
        <s v="Plurisectoriel / Transverse" u="1"/>
        <s v="Energy" u="1"/>
        <s v="Forestry" u="1"/>
        <s v="Water and sanitation" u="1"/>
        <s v="Industry" u="1"/>
        <s v="Cross-cutting" u="1"/>
      </sharedItems>
    </cacheField>
    <cacheField name="Sous-Secteur" numFmtId="0">
      <sharedItems/>
    </cacheField>
    <cacheField name="Relation avec le domaine cible de la CDN" numFmtId="0">
      <sharedItems containsNonDate="0" containsString="0" containsBlank="1"/>
    </cacheField>
    <cacheField name="Pertinence Climatique" numFmtId="0">
      <sharedItems containsSemiMixedTypes="0" containsString="0" containsNumber="1" minValue="0.5" maxValue="1"/>
    </cacheField>
    <cacheField name="Justification de la pertinence climatique" numFmtId="0">
      <sharedItems containsNonDate="0" containsString="0" containsBlank="1"/>
    </cacheField>
    <cacheField name="Montant total engagé (en devise locale)" numFmtId="43">
      <sharedItems containsSemiMixedTypes="0" containsString="0" containsNumber="1" containsInteger="1" minValue="50000" maxValue="42000000"/>
    </cacheField>
    <cacheField name="Montant total de la subvention engagée (en devise locale)" numFmtId="0">
      <sharedItems containsString="0" containsBlank="1" containsNumber="1" containsInteger="1" minValue="250000" maxValue="5000000"/>
    </cacheField>
    <cacheField name="Montant total du prêt engagé (en devise locale)" numFmtId="167">
      <sharedItems containsString="0" containsBlank="1" containsNumber="1" containsInteger="1" minValue="250000" maxValue="30000000"/>
    </cacheField>
    <cacheField name="Cofinancement engagé (devise locale)" numFmtId="167">
      <sharedItems containsString="0" containsBlank="1" containsNumber="1" containsInteger="1" minValue="50000" maxValue="12000000"/>
    </cacheField>
    <cacheField name="Montant total engagé (USD)" numFmtId="164">
      <sharedItems containsSemiMixedTypes="0" containsString="0" containsNumber="1" minValue="41666.666666666672" maxValue="35000000"/>
    </cacheField>
    <cacheField name="Montant total de la subvention engagée (USD) " numFmtId="165">
      <sharedItems containsSemiMixedTypes="0" containsString="0" containsNumber="1" minValue="0" maxValue="4166666.666666667"/>
    </cacheField>
    <cacheField name="Montant total du prêt engagé (USD) " numFmtId="165">
      <sharedItems containsSemiMixedTypes="0" containsString="0" containsNumber="1" minValue="0" maxValue="25000000"/>
    </cacheField>
    <cacheField name="Cofinancement engagé (USD)" numFmtId="165">
      <sharedItems containsSemiMixedTypes="0" containsString="0" containsNumber="1" minValue="0" maxValue="10909090.909090908"/>
    </cacheField>
    <cacheField name="Montant total reçu (devise locale)" numFmtId="167">
      <sharedItems containsString="0" containsBlank="1" containsNumber="1" containsInteger="1" minValue="50000" maxValue="24500000"/>
    </cacheField>
    <cacheField name="Montant total de la subvention reçue (devise locale)" numFmtId="0">
      <sharedItems containsString="0" containsBlank="1" containsNumber="1" containsInteger="1" minValue="200000" maxValue="5000000"/>
    </cacheField>
    <cacheField name="Total Montant du prêt reçu (devise locale)" numFmtId="0">
      <sharedItems containsString="0" containsBlank="1" containsNumber="1" containsInteger="1" minValue="10000000" maxValue="15000000"/>
    </cacheField>
    <cacheField name="Cofinancement reçu (devise locale)" numFmtId="167">
      <sharedItems containsString="0" containsBlank="1" containsNumber="1" containsInteger="1" minValue="50000" maxValue="10000000"/>
    </cacheField>
    <cacheField name="Montant total reçu (USD)" numFmtId="164">
      <sharedItems containsSemiMixedTypes="0" containsString="0" containsNumber="1" minValue="0" maxValue="20416666.666666668"/>
    </cacheField>
    <cacheField name="Montant total de la subvention reçue (USD)" numFmtId="164">
      <sharedItems containsSemiMixedTypes="0" containsString="0" containsNumber="1" minValue="0" maxValue="4166666.666666667"/>
    </cacheField>
    <cacheField name="Total Montant du prêt reçu (USD)" numFmtId="164">
      <sharedItems containsSemiMixedTypes="0" containsString="0" containsNumber="1" minValue="0" maxValue="12500000"/>
    </cacheField>
    <cacheField name="Cofinancement reçu  (USD)" numFmtId="164">
      <sharedItems containsSemiMixedTypes="0" containsString="0" containsNumber="1" minValue="0" maxValue="9090909.0909090899"/>
    </cacheField>
    <cacheField name="Instrument financier" numFmtId="0">
      <sharedItems count="13">
        <s v="Subvention et prêt concessionnel"/>
        <s v="Subvention et prêt non concessionnel"/>
        <s v="Dépenses publiques"/>
        <s v="Subvention"/>
        <s v="Fonds propres"/>
        <s v="Autre"/>
        <s v="Subvention et prêt à taux préférentiel" u="1"/>
        <s v="Grant and concessional loan" u="1"/>
        <s v="Grant and non-concessional loan" u="1"/>
        <s v="Public expenditure" u="1"/>
        <s v="Grant" u="1"/>
        <s v="Equity" u="1"/>
        <s v="Other" u="1"/>
      </sharedItems>
    </cacheField>
    <cacheField name="Impact climatique (si disponible)" numFmtId="0">
      <sharedItems/>
    </cacheField>
    <cacheField name="Statut" numFmtId="0">
      <sharedItems/>
    </cacheField>
    <cacheField name="Source d'information" numFmtId="0">
      <sharedItems containsBlank="1"/>
    </cacheField>
    <cacheField name="Total pondéré des financements climatiques engagés (en devise locale) " numFmtId="167">
      <sharedItems containsSemiMixedTypes="0" containsString="0" containsNumber="1" containsInteger="1" minValue="25000" maxValue="21000000"/>
    </cacheField>
    <cacheField name="Montant pondéré de la subvention engagée (en devise locale) " numFmtId="167">
      <sharedItems containsSemiMixedTypes="0" containsString="0" containsNumber="1" containsInteger="1" minValue="0" maxValue="2500000"/>
    </cacheField>
    <cacheField name="Montant pondéré des prêts engagés (en devise locale) " numFmtId="167">
      <sharedItems containsSemiMixedTypes="0" containsString="0" containsNumber="1" containsInteger="1" minValue="0" maxValue="15000000"/>
    </cacheField>
    <cacheField name="Cofinancement pondéré (devise locale) " numFmtId="167">
      <sharedItems containsSemiMixedTypes="0" containsString="0" containsNumber="1" containsInteger="1" minValue="0" maxValue="10000000"/>
    </cacheField>
    <cacheField name="Total pondéré des financements climatiques reçus (en devise locale) " numFmtId="167">
      <sharedItems containsSemiMixedTypes="0" containsString="0" containsNumber="1" containsInteger="1" minValue="0" maxValue="21000000"/>
    </cacheField>
    <cacheField name="Montant pondéré de la subvention reçue (devise locale) " numFmtId="167">
      <sharedItems containsSemiMixedTypes="0" containsString="0" containsNumber="1" containsInteger="1" minValue="0" maxValue="5000000"/>
    </cacheField>
    <cacheField name="Montant pondéré du prêt reçu (devise locale)" numFmtId="167">
      <sharedItems containsSemiMixedTypes="0" containsString="0" containsNumber="1" containsInteger="1" minValue="0" maxValue="10000000"/>
    </cacheField>
    <cacheField name="Cofinancement pondéré reçu (devise locale)" numFmtId="167">
      <sharedItems containsSemiMixedTypes="0" containsString="0" containsNumber="1" containsInteger="1" minValue="0" maxValue="10000000"/>
    </cacheField>
    <cacheField name="Total pondéré des financements climatiques engagés (USD)" numFmtId="164">
      <sharedItems containsSemiMixedTypes="0" containsString="0" containsNumber="1" minValue="20833.333333333336" maxValue="19090909.090909086"/>
    </cacheField>
    <cacheField name="Montant pondéré de la subvention engagée (USD)  " numFmtId="164">
      <sharedItems containsSemiMixedTypes="0" containsString="0" containsNumber="1" minValue="0" maxValue="2083333.3333333335"/>
    </cacheField>
    <cacheField name="Montant pondéré des prêts engagés (USD) " numFmtId="164">
      <sharedItems containsSemiMixedTypes="0" containsString="0" containsNumber="1" minValue="0" maxValue="12500000"/>
    </cacheField>
    <cacheField name="Cofinancement pondéré (USD)" numFmtId="164">
      <sharedItems containsSemiMixedTypes="0" containsString="0" containsNumber="1" minValue="0" maxValue="9090909.0909090899"/>
    </cacheField>
    <cacheField name="Total pondéré des financements climatiques reçus (USD)" numFmtId="164">
      <sharedItems containsSemiMixedTypes="0" containsString="0" containsNumber="1" minValue="0" maxValue="19090909.090909086"/>
    </cacheField>
    <cacheField name="Montant pondéré de la subvention reçue (USD)" numFmtId="164">
      <sharedItems containsSemiMixedTypes="0" containsString="0" containsNumber="1" minValue="0" maxValue="4166666.666666667"/>
    </cacheField>
    <cacheField name="Montant pondéré du prêt reçu  (USD)" numFmtId="164">
      <sharedItems containsSemiMixedTypes="0" containsString="0" containsNumber="1" minValue="0" maxValue="9090909.0909090899"/>
    </cacheField>
    <cacheField name="Cofinancement pondéré reçu (USD)" numFmtId="164">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rtense Regnaut" refreshedDate="45642.62973414352" createdVersion="8" refreshedVersion="8" minRefreshableVersion="3" recordCount="9" xr:uid="{A5EEE16A-DBBF-9B42-B4BC-472FB1C0F85F}">
  <cacheSource type="worksheet">
    <worksheetSource ref="B8:BE17" sheet="Tableau de Suivi FC"/>
  </cacheSource>
  <cacheFields count="56">
    <cacheField name="Catégorisation du budget" numFmtId="0">
      <sharedItems/>
    </cacheField>
    <cacheField name="Ministère de tutelle (le cas échéant)" numFmtId="0">
      <sharedItems containsBlank="1"/>
    </cacheField>
    <cacheField name="Institution de financement/de mise en œuvre (le cas échéant)" numFmtId="0">
      <sharedItems/>
    </cacheField>
    <cacheField name="Canal de financement" numFmtId="0">
      <sharedItems count="5">
        <s v="Public bilatéral - régional / international"/>
        <s v="Public multilatéral - régional / international"/>
        <s v="Public - national"/>
        <s v="Privé - national"/>
        <s v="Privé - régional / international"/>
      </sharedItems>
    </cacheField>
    <cacheField name="Soutien international" numFmtId="0">
      <sharedItems/>
    </cacheField>
    <cacheField name="Titre du Projet / Programme" numFmtId="0">
      <sharedItems/>
    </cacheField>
    <cacheField name="Description du projet / Programme (si possible)" numFmtId="0">
      <sharedItems/>
    </cacheField>
    <cacheField name="Activités / Composantes (si possible)" numFmtId="0">
      <sharedItems containsNonDate="0" containsString="0" containsBlank="1"/>
    </cacheField>
    <cacheField name="Type d'intervention" numFmtId="0">
      <sharedItems/>
    </cacheField>
    <cacheField name="Contribution aux objectifs de développement et de transfert de technologies" numFmtId="0">
      <sharedItems/>
    </cacheField>
    <cacheField name="Contribution aux objectifs de renforcement des capacités" numFmtId="0">
      <sharedItems/>
    </cacheField>
    <cacheField name="Contribution à la mise en œuvre de l'article 13" numFmtId="0">
      <sharedItems/>
    </cacheField>
    <cacheField name="Année" numFmtId="0">
      <sharedItems containsSemiMixedTypes="0" containsString="0" containsNumber="1" containsInteger="1" minValue="2020" maxValue="2022" count="3">
        <n v="2021"/>
        <n v="2022"/>
        <n v="2020"/>
      </sharedItems>
    </cacheField>
    <cacheField name="Bénéficiaire" numFmtId="0">
      <sharedItems/>
    </cacheField>
    <cacheField name="Classification des domaines thématiques" numFmtId="0">
      <sharedItems count="6">
        <s v="Atténuation"/>
        <s v="Intersectoriel"/>
        <s v="Adaptation"/>
        <s v="Transverse" u="1"/>
        <s v="Mitigation" u="1"/>
        <s v="Cross-cutting" u="1"/>
      </sharedItems>
    </cacheField>
    <cacheField name="Secteur" numFmtId="0">
      <sharedItems count="15">
        <s v="Energie"/>
        <s v="Transports"/>
        <s v="Sylviculture"/>
        <s v="Agriculture"/>
        <s v="Eau et Assainissement"/>
        <s v="Industrie"/>
        <s v="Intersectoriel"/>
        <s v="Transport" u="1"/>
        <s v="Industries manufacturières" u="1"/>
        <s v="Plurisectoriel / Transverse" u="1"/>
        <s v="Energy" u="1"/>
        <s v="Forestry" u="1"/>
        <s v="Water and sanitation" u="1"/>
        <s v="Industry" u="1"/>
        <s v="Cross-cutting" u="1"/>
      </sharedItems>
    </cacheField>
    <cacheField name="Sous-Secteur" numFmtId="0">
      <sharedItems count="8">
        <s v="Production d'électricité, sources renouvelables"/>
        <s v="Transport routier"/>
        <s v="Développement sylvicole"/>
        <s v="Education et formation dans le domaine agricole"/>
        <s v="Approvisionnement en eau et assainissement - systèmes à grande échelle"/>
        <s v="Ciment, chaux et plâtre"/>
        <s v="Distribution de l'énergie"/>
        <s v="Ressources en eau à usage agricole"/>
      </sharedItems>
    </cacheField>
    <cacheField name="Relation avec le domaine cible de la CDN" numFmtId="0">
      <sharedItems containsNonDate="0" containsString="0" containsBlank="1"/>
    </cacheField>
    <cacheField name="Pertinence Climatique" numFmtId="0">
      <sharedItems containsSemiMixedTypes="0" containsString="0" containsNumber="1" minValue="0.5" maxValue="1"/>
    </cacheField>
    <cacheField name="Justification de la pertinence climatique" numFmtId="0">
      <sharedItems containsNonDate="0" containsString="0" containsBlank="1"/>
    </cacheField>
    <cacheField name="Montant total engagé (en devise locale)" numFmtId="43">
      <sharedItems containsSemiMixedTypes="0" containsString="0" containsNumber="1" containsInteger="1" minValue="50000" maxValue="42000000"/>
    </cacheField>
    <cacheField name="Montant total de la subvention engagée (en devise locale)" numFmtId="0">
      <sharedItems containsString="0" containsBlank="1" containsNumber="1" containsInteger="1" minValue="250000" maxValue="5000000"/>
    </cacheField>
    <cacheField name="Montant total du prêt engagé (en devise locale)" numFmtId="167">
      <sharedItems containsString="0" containsBlank="1" containsNumber="1" containsInteger="1" minValue="250000" maxValue="30000000"/>
    </cacheField>
    <cacheField name="Cofinancement engagé (devise locale)" numFmtId="167">
      <sharedItems containsString="0" containsBlank="1" containsNumber="1" containsInteger="1" minValue="50000" maxValue="12000000"/>
    </cacheField>
    <cacheField name="Montant total engagé (USD)" numFmtId="164">
      <sharedItems containsSemiMixedTypes="0" containsString="0" containsNumber="1" minValue="41666.666666666672" maxValue="35000000"/>
    </cacheField>
    <cacheField name="Montant total de la subvention engagée (USD) " numFmtId="165">
      <sharedItems containsSemiMixedTypes="0" containsString="0" containsNumber="1" minValue="0" maxValue="4166666.666666667"/>
    </cacheField>
    <cacheField name="Montant total du prêt engagé (USD) " numFmtId="165">
      <sharedItems containsSemiMixedTypes="0" containsString="0" containsNumber="1" minValue="0" maxValue="25000000"/>
    </cacheField>
    <cacheField name="Cofinancement engagé (USD)" numFmtId="165">
      <sharedItems containsSemiMixedTypes="0" containsString="0" containsNumber="1" minValue="0" maxValue="10909090.909090908"/>
    </cacheField>
    <cacheField name="Montant total reçu (devise locale)" numFmtId="167">
      <sharedItems containsString="0" containsBlank="1" containsNumber="1" containsInteger="1" minValue="50000" maxValue="24500000"/>
    </cacheField>
    <cacheField name="Montant total de la subvention reçue (devise locale)" numFmtId="0">
      <sharedItems containsString="0" containsBlank="1" containsNumber="1" containsInteger="1" minValue="200000" maxValue="5000000"/>
    </cacheField>
    <cacheField name="Total Montant du prêt reçu (devise locale)" numFmtId="0">
      <sharedItems containsString="0" containsBlank="1" containsNumber="1" containsInteger="1" minValue="10000000" maxValue="15000000"/>
    </cacheField>
    <cacheField name="Cofinancement reçu (devise locale)" numFmtId="167">
      <sharedItems containsString="0" containsBlank="1" containsNumber="1" containsInteger="1" minValue="50000" maxValue="10000000"/>
    </cacheField>
    <cacheField name="Montant total reçu (USD)" numFmtId="164">
      <sharedItems containsSemiMixedTypes="0" containsString="0" containsNumber="1" minValue="0" maxValue="20416666.666666668"/>
    </cacheField>
    <cacheField name="Montant total de la subvention reçue (USD)" numFmtId="164">
      <sharedItems containsSemiMixedTypes="0" containsString="0" containsNumber="1" minValue="0" maxValue="4166666.666666667"/>
    </cacheField>
    <cacheField name="Total Montant du prêt reçu (USD)" numFmtId="164">
      <sharedItems containsSemiMixedTypes="0" containsString="0" containsNumber="1" minValue="0" maxValue="12500000"/>
    </cacheField>
    <cacheField name="Cofinancement reçu  (USD)" numFmtId="164">
      <sharedItems containsSemiMixedTypes="0" containsString="0" containsNumber="1" minValue="0" maxValue="9090909.0909090899"/>
    </cacheField>
    <cacheField name="Instrument financier" numFmtId="0">
      <sharedItems count="13">
        <s v="Subvention et prêt concessionnel"/>
        <s v="Subvention et prêt non concessionnel"/>
        <s v="Dépenses publiques"/>
        <s v="Subvention"/>
        <s v="Fonds propres"/>
        <s v="Autre"/>
        <s v="Subvention et prêt à taux préférentiel" u="1"/>
        <s v="Grant and concessional loan" u="1"/>
        <s v="Grant and non-concessional loan" u="1"/>
        <s v="Public expenditure" u="1"/>
        <s v="Grant" u="1"/>
        <s v="Equity" u="1"/>
        <s v="Other" u="1"/>
      </sharedItems>
    </cacheField>
    <cacheField name="Impact climatique (si disponible)" numFmtId="0">
      <sharedItems/>
    </cacheField>
    <cacheField name="Statut" numFmtId="0">
      <sharedItems/>
    </cacheField>
    <cacheField name="Source d'information" numFmtId="0">
      <sharedItems containsBlank="1"/>
    </cacheField>
    <cacheField name="Total pondéré des financements climatiques engagés (en devise locale) " numFmtId="167">
      <sharedItems containsSemiMixedTypes="0" containsString="0" containsNumber="1" containsInteger="1" minValue="25000" maxValue="21000000"/>
    </cacheField>
    <cacheField name="Montant pondéré de la subvention engagée (en devise locale) " numFmtId="167">
      <sharedItems containsSemiMixedTypes="0" containsString="0" containsNumber="1" containsInteger="1" minValue="0" maxValue="2500000"/>
    </cacheField>
    <cacheField name="Montant pondéré des prêts engagés (en devise locale) " numFmtId="167">
      <sharedItems containsSemiMixedTypes="0" containsString="0" containsNumber="1" containsInteger="1" minValue="0" maxValue="15000000"/>
    </cacheField>
    <cacheField name="Cofinancement pondéré (devise locale) " numFmtId="167">
      <sharedItems containsSemiMixedTypes="0" containsString="0" containsNumber="1" containsInteger="1" minValue="0" maxValue="10000000"/>
    </cacheField>
    <cacheField name="Total pondéré des financements climatiques reçus (en devise locale) " numFmtId="167">
      <sharedItems containsSemiMixedTypes="0" containsString="0" containsNumber="1" containsInteger="1" minValue="0" maxValue="21000000"/>
    </cacheField>
    <cacheField name="Montant pondéré de la subvention reçue (devise locale) " numFmtId="167">
      <sharedItems containsSemiMixedTypes="0" containsString="0" containsNumber="1" containsInteger="1" minValue="0" maxValue="5000000"/>
    </cacheField>
    <cacheField name="Montant pondéré du prêt reçu (devise locale)" numFmtId="167">
      <sharedItems containsSemiMixedTypes="0" containsString="0" containsNumber="1" containsInteger="1" minValue="0" maxValue="10000000"/>
    </cacheField>
    <cacheField name="Cofinancement pondéré reçu (devise locale)" numFmtId="167">
      <sharedItems containsSemiMixedTypes="0" containsString="0" containsNumber="1" containsInteger="1" minValue="0" maxValue="10000000"/>
    </cacheField>
    <cacheField name="Total pondéré des financements climatiques engagés (USD)" numFmtId="164">
      <sharedItems containsSemiMixedTypes="0" containsString="0" containsNumber="1" minValue="20833.333333333336" maxValue="19090909.090909086"/>
    </cacheField>
    <cacheField name="Montant pondéré de la subvention engagée (USD)  " numFmtId="164">
      <sharedItems containsSemiMixedTypes="0" containsString="0" containsNumber="1" minValue="0" maxValue="2083333.3333333335"/>
    </cacheField>
    <cacheField name="Montant pondéré des prêts engagés (USD) " numFmtId="164">
      <sharedItems containsSemiMixedTypes="0" containsString="0" containsNumber="1" minValue="0" maxValue="12500000"/>
    </cacheField>
    <cacheField name="Cofinancement pondéré (USD)" numFmtId="164">
      <sharedItems containsSemiMixedTypes="0" containsString="0" containsNumber="1" minValue="0" maxValue="9090909.0909090899"/>
    </cacheField>
    <cacheField name="Total pondéré des financements climatiques reçus (USD)" numFmtId="164">
      <sharedItems containsSemiMixedTypes="0" containsString="0" containsNumber="1" minValue="0" maxValue="19090909.090909086"/>
    </cacheField>
    <cacheField name="Montant pondéré de la subvention reçue (USD)" numFmtId="164">
      <sharedItems containsSemiMixedTypes="0" containsString="0" containsNumber="1" minValue="0" maxValue="4166666.666666667"/>
    </cacheField>
    <cacheField name="Montant pondéré du prêt reçu  (USD)" numFmtId="164">
      <sharedItems containsSemiMixedTypes="0" containsString="0" containsNumber="1" minValue="0" maxValue="9090909.0909090899"/>
    </cacheField>
    <cacheField name="Cofinancement pondéré reçu (USD)" numFmtId="164">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Ministère de l'Energie"/>
    <s v="Fonds de développement national"/>
    <x v="0"/>
    <s v="Oui"/>
    <s v="Projet en énergie renouvelable I"/>
    <s v="Installation d'une centrale photovoltaïque"/>
    <m/>
    <s v="Intervention physique"/>
    <s v="Non"/>
    <s v="Non"/>
    <s v="Non"/>
    <x v="0"/>
    <s v="Prestataires de services publics"/>
    <x v="0"/>
    <x v="0"/>
    <s v="Production d'électricité, sources renouvelables"/>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Atténuation de 50k tCO2 d'ici 2040"/>
    <s v="en cours"/>
    <s v="Feuille de budget du ministère"/>
    <n v="21000000"/>
    <n v="1000000"/>
    <n v="10000000"/>
    <n v="10000000"/>
    <n v="21000000"/>
    <n v="1000000"/>
    <n v="10000000"/>
    <n v="10000000"/>
    <n v="19090909.090909086"/>
    <n v="909090.90909090906"/>
    <n v="9090909.0909090899"/>
    <n v="9090909.0909090899"/>
    <n v="19090909.090909086"/>
    <n v="909090.90909090906"/>
    <n v="9090909.0909090899"/>
    <n v="9090909.0909090899"/>
  </r>
  <r>
    <s v="Ministère des Transports"/>
    <s v="Fonds mondial pour l'environnement"/>
    <x v="1"/>
    <s v="Oui"/>
    <s v="Projet de transports durables I"/>
    <s v="Projet de transport rapide par bus E-mobilité"/>
    <m/>
    <s v="Intervention physique"/>
    <s v="Oui"/>
    <s v="Oui"/>
    <s v="Non"/>
    <x v="1"/>
    <s v="Institution gouvernementale"/>
    <x v="0"/>
    <x v="1"/>
    <s v="Transport routier"/>
    <m/>
    <n v="0.5"/>
    <m/>
    <n v="42000000"/>
    <n v="5000000"/>
    <n v="30000000"/>
    <n v="7000000"/>
    <n v="35000000"/>
    <n v="4166666.666666667"/>
    <n v="25000000"/>
    <n v="5833333.333333334"/>
    <n v="24500000"/>
    <n v="2500000"/>
    <n v="15000000"/>
    <n v="7000000"/>
    <n v="20416666.666666668"/>
    <n v="2083333.3333333335"/>
    <n v="12500000"/>
    <n v="5833333.333333334"/>
    <x v="1"/>
    <s v="Atténuation de 20k tCO2 d'ici à 2045"/>
    <s v="en cours"/>
    <s v="Feuille de budget du ministère"/>
    <n v="21000000"/>
    <n v="2500000"/>
    <n v="15000000"/>
    <n v="3500000"/>
    <n v="12250000"/>
    <n v="1250000"/>
    <n v="7500000"/>
    <n v="3500000"/>
    <n v="17500000"/>
    <n v="2083333.3333333335"/>
    <n v="12500000"/>
    <n v="2916666.666666667"/>
    <n v="10208333.333333334"/>
    <n v="1041666.6666666667"/>
    <n v="6250000"/>
    <n v="2916666.666666667"/>
  </r>
  <r>
    <s v="Ministère de l'Environnement"/>
    <s v="Budget issu de la foresterie"/>
    <x v="2"/>
    <s v="Non"/>
    <s v="Projet de protection des forêts I"/>
    <s v="Reboisement des zones montagneuses"/>
    <m/>
    <s v="Intervention physique"/>
    <s v="Non"/>
    <s v="Non"/>
    <s v="Non"/>
    <x v="2"/>
    <s v="Organisation non-gouvernementale (ONG)"/>
    <x v="1"/>
    <x v="2"/>
    <s v="Développement sylvicole"/>
    <m/>
    <n v="0.75"/>
    <m/>
    <n v="1500000"/>
    <n v="1500000"/>
    <m/>
    <m/>
    <n v="1071428.5714285716"/>
    <n v="1071428.5714285716"/>
    <n v="0"/>
    <n v="0"/>
    <n v="500000"/>
    <n v="500000"/>
    <m/>
    <m/>
    <n v="357142.85714285716"/>
    <n v="357142.85714285716"/>
    <n v="0"/>
    <n v="0"/>
    <x v="2"/>
    <s v="1500 bénéficiaires, réduction de 5k tCO2 d'ici 2033"/>
    <s v="Achevé"/>
    <s v="Feuille de budget du ministère"/>
    <n v="1125000"/>
    <n v="1125000"/>
    <n v="0"/>
    <n v="0"/>
    <n v="375000"/>
    <n v="375000"/>
    <n v="0"/>
    <n v="0"/>
    <n v="803571.42857142864"/>
    <n v="803571.42857142864"/>
    <n v="0"/>
    <n v="0"/>
    <n v="267857.14285714284"/>
    <n v="267857.14285714284"/>
    <n v="0"/>
    <n v="0"/>
  </r>
  <r>
    <s v="Ministère de l'Agriculture"/>
    <s v="Fonds de développement national"/>
    <x v="0"/>
    <s v="Oui"/>
    <s v="Projet soutenant l'agriculture durable I"/>
    <s v="Formation des agriculteurs aux pratiques agricoles durables"/>
    <m/>
    <s v="Renforcement des capacités"/>
    <s v="Non"/>
    <s v="Oui"/>
    <s v="Non"/>
    <x v="1"/>
    <s v="Universités et instituts de recherche"/>
    <x v="2"/>
    <x v="3"/>
    <s v="Education et formation dans le domaine agricole"/>
    <m/>
    <n v="1"/>
    <m/>
    <n v="500000"/>
    <n v="500000"/>
    <m/>
    <m/>
    <n v="416666.66666666669"/>
    <n v="416666.66666666669"/>
    <n v="0"/>
    <n v="0"/>
    <n v="5000000"/>
    <n v="5000000"/>
    <m/>
    <m/>
    <n v="4166666.666666667"/>
    <n v="4166666.666666667"/>
    <n v="0"/>
    <n v="0"/>
    <x v="3"/>
    <s v="5000 bénéficiaires"/>
    <s v="Achevé"/>
    <s v="Feuille de budget du ministère"/>
    <n v="500000"/>
    <n v="500000"/>
    <n v="0"/>
    <n v="0"/>
    <n v="5000000"/>
    <n v="5000000"/>
    <n v="0"/>
    <n v="0"/>
    <n v="416666.66666666669"/>
    <n v="416666.66666666669"/>
    <n v="0"/>
    <n v="0"/>
    <n v="4166666.666666667"/>
    <n v="4166666.666666667"/>
    <n v="0"/>
    <n v="0"/>
  </r>
  <r>
    <s v="Ministère de l'Environnement"/>
    <s v="Banque multilatérale de développement"/>
    <x v="1"/>
    <s v="Oui"/>
    <s v="Projet d'adaptation de la gestion de l'eau I"/>
    <s v="Réhabilitation et adaptation du réseau d'égouts"/>
    <m/>
    <s v="Intervention physique"/>
    <s v="Non"/>
    <s v="Non"/>
    <s v="Non"/>
    <x v="0"/>
    <s v="Prestataires de services publics"/>
    <x v="2"/>
    <x v="4"/>
    <s v="Approvisionnement en eau et assainissement - systèmes à grande échelle"/>
    <m/>
    <n v="0.5"/>
    <m/>
    <n v="20000000"/>
    <n v="3000000"/>
    <n v="5000000"/>
    <n v="12000000"/>
    <n v="18181818.18181818"/>
    <n v="2727272.7272727271"/>
    <n v="4545454.5454545449"/>
    <n v="10909090.909090908"/>
    <m/>
    <m/>
    <m/>
    <m/>
    <n v="0"/>
    <n v="0"/>
    <n v="0"/>
    <n v="0"/>
    <x v="0"/>
    <s v="35k bénéficiaires"/>
    <s v="prévu"/>
    <s v="Feuille de budget du ministère"/>
    <n v="10000000"/>
    <n v="1500000"/>
    <n v="2500000"/>
    <n v="6000000"/>
    <n v="0"/>
    <n v="0"/>
    <n v="0"/>
    <n v="0"/>
    <n v="9090909.0909090899"/>
    <n v="1363636.3636363635"/>
    <n v="2272727.2727272725"/>
    <n v="5454545.4545454541"/>
    <n v="0"/>
    <n v="0"/>
    <n v="0"/>
    <n v="0"/>
  </r>
  <r>
    <m/>
    <s v="Entreprise de production de ciment"/>
    <x v="3"/>
    <s v="Non"/>
    <s v="Projet pour une industrie durable I"/>
    <s v="Équipement de réduction des émissions de gaz à effet de serre dans les cimenteries"/>
    <m/>
    <s v="Intervention physique"/>
    <s v="Oui"/>
    <s v="Non"/>
    <s v="Non"/>
    <x v="0"/>
    <s v="Organisation du secteur privé"/>
    <x v="0"/>
    <x v="5"/>
    <s v="Ciment, chaux et plâtre"/>
    <m/>
    <n v="0.5"/>
    <m/>
    <n v="2000000"/>
    <m/>
    <m/>
    <n v="2000000"/>
    <n v="1818181.8181818181"/>
    <n v="0"/>
    <n v="0"/>
    <n v="1818181.8181818181"/>
    <n v="1500000"/>
    <m/>
    <m/>
    <n v="1500000"/>
    <n v="1363636.3636363635"/>
    <n v="0"/>
    <n v="0"/>
    <n v="1363636.3636363635"/>
    <x v="4"/>
    <s v="Atténuation de 25k tCO2 d'ici 2050"/>
    <s v="en cours"/>
    <s v="Communication officielle du secteur privé"/>
    <n v="1000000"/>
    <n v="0"/>
    <n v="0"/>
    <n v="1000000"/>
    <n v="750000"/>
    <n v="0"/>
    <n v="0"/>
    <n v="750000"/>
    <n v="909090.90909090906"/>
    <n v="0"/>
    <n v="0"/>
    <n v="909090.90909090906"/>
    <n v="681818.18181818177"/>
    <n v="0"/>
    <n v="0"/>
    <n v="681818.18181818177"/>
  </r>
  <r>
    <m/>
    <s v="Association d'électrification locale"/>
    <x v="3"/>
    <s v="Non"/>
    <s v="Projet en énergie renouvelable II"/>
    <s v="Amélioration durable du réseau de distribution basse tension hors réseau"/>
    <m/>
    <s v="Développement et transfert de technologies"/>
    <s v="Oui"/>
    <s v="Non"/>
    <s v="Non"/>
    <x v="1"/>
    <s v="Communautés"/>
    <x v="0"/>
    <x v="0"/>
    <s v="Distribution de l'énergie"/>
    <m/>
    <n v="0.75"/>
    <m/>
    <n v="600000"/>
    <n v="250000"/>
    <n v="250000"/>
    <n v="100000"/>
    <n v="500000"/>
    <n v="208333.33333333334"/>
    <n v="208333.33333333334"/>
    <n v="83333.333333333343"/>
    <m/>
    <m/>
    <m/>
    <m/>
    <n v="0"/>
    <n v="0"/>
    <n v="0"/>
    <n v="0"/>
    <x v="0"/>
    <s v="Atténuation de 750 tCO2 d'ici à 2030"/>
    <s v="en cours"/>
    <s v="Communication officielle de la collectivité"/>
    <n v="450000"/>
    <n v="187500"/>
    <n v="187500"/>
    <n v="75000"/>
    <n v="0"/>
    <n v="0"/>
    <n v="0"/>
    <n v="0"/>
    <n v="375000"/>
    <n v="156250"/>
    <n v="156250"/>
    <n v="62500.000000000007"/>
    <n v="0"/>
    <n v="0"/>
    <n v="0"/>
    <n v="0"/>
  </r>
  <r>
    <m/>
    <s v="Fonds mondial pour l'environnement"/>
    <x v="1"/>
    <s v="Oui"/>
    <s v="Projet transverse I"/>
    <s v="Activités transverses dans le domaine de l'irrigation agricole et du pompage solaire"/>
    <m/>
    <s v="Intervention physique"/>
    <s v="Oui"/>
    <s v="Oui"/>
    <s v="Non"/>
    <x v="2"/>
    <s v="Organisation du secteur privé"/>
    <x v="1"/>
    <x v="6"/>
    <s v="Ressources en eau à usage agricole"/>
    <m/>
    <n v="0.75"/>
    <m/>
    <n v="500000"/>
    <n v="400000"/>
    <m/>
    <n v="100000"/>
    <n v="357142.85714285716"/>
    <n v="285714.28571428574"/>
    <n v="0"/>
    <n v="71428.571428571435"/>
    <n v="300000"/>
    <n v="200000"/>
    <m/>
    <n v="100000"/>
    <n v="214285.71428571432"/>
    <n v="142857.14285714287"/>
    <n v="0"/>
    <n v="71428.571428571435"/>
    <x v="3"/>
    <s v="150 bénéficiaires, réduction de 2k tCO2 d'ici 2033"/>
    <s v="Achevé"/>
    <m/>
    <n v="375000"/>
    <n v="300000"/>
    <n v="0"/>
    <n v="75000"/>
    <n v="225000"/>
    <n v="150000"/>
    <n v="0"/>
    <n v="75000"/>
    <n v="267857.1428571429"/>
    <n v="214285.71428571432"/>
    <n v="0"/>
    <n v="53571.42857142858"/>
    <n v="160714.28571428574"/>
    <n v="107142.85714285716"/>
    <n v="0"/>
    <n v="53571.42857142858"/>
  </r>
  <r>
    <m/>
    <s v="Association mondiale pour l'agriculture"/>
    <x v="4"/>
    <s v="Oui"/>
    <s v="Projet soutenant l'agriculture durable II"/>
    <s v="Formation communautaire pour le traitement du bétail"/>
    <m/>
    <s v="Renforcement des capacités"/>
    <s v="Non"/>
    <s v="Oui"/>
    <s v="Non"/>
    <x v="1"/>
    <s v="Organisation non-gouvernementale (ONG)"/>
    <x v="2"/>
    <x v="3"/>
    <s v="Education et formation dans le domaine agricole"/>
    <m/>
    <n v="0.5"/>
    <m/>
    <n v="50000"/>
    <m/>
    <m/>
    <n v="50000"/>
    <n v="41666.666666666672"/>
    <n v="0"/>
    <n v="0"/>
    <n v="41666.666666666672"/>
    <n v="50000"/>
    <m/>
    <m/>
    <n v="50000"/>
    <n v="41666.666666666672"/>
    <n v="0"/>
    <n v="0"/>
    <n v="41666.666666666672"/>
    <x v="5"/>
    <s v="500 bénéficiaires"/>
    <s v="Achevé"/>
    <m/>
    <n v="25000"/>
    <n v="0"/>
    <n v="0"/>
    <n v="25000"/>
    <n v="25000"/>
    <n v="0"/>
    <n v="0"/>
    <n v="25000"/>
    <n v="20833.333333333336"/>
    <n v="0"/>
    <n v="0"/>
    <n v="20833.333333333336"/>
    <n v="20833.333333333336"/>
    <n v="0"/>
    <n v="0"/>
    <n v="20833.33333333333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on-budget"/>
    <s v="Ministère de l'Energie"/>
    <s v="Fonds de développement national"/>
    <x v="0"/>
    <s v="Oui"/>
    <s v="Projet en énergie renouvelable I"/>
    <s v="Installation d'une centrale photovoltaïque"/>
    <m/>
    <s v="Intervention physique"/>
    <s v="Non"/>
    <s v="Non"/>
    <s v="Non"/>
    <x v="0"/>
    <s v="Prestataires de services publics"/>
    <x v="0"/>
    <x v="0"/>
    <x v="0"/>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Atténuation de 50k tCO2 d'ici 2040"/>
    <s v="en cours"/>
    <s v="Feuille de budget du ministère"/>
    <n v="21000000"/>
    <n v="1000000"/>
    <n v="10000000"/>
    <n v="10000000"/>
    <n v="21000000"/>
    <n v="1000000"/>
    <n v="10000000"/>
    <n v="10000000"/>
    <n v="19090909.090909086"/>
    <n v="909090.90909090906"/>
    <n v="9090909.0909090899"/>
    <n v="9090909.0909090899"/>
    <n v="19090909.090909086"/>
    <n v="909090.90909090906"/>
    <n v="9090909.0909090899"/>
    <n v="9090909.0909090899"/>
  </r>
  <r>
    <s v="on-budget"/>
    <s v="Ministère des Transports"/>
    <s v="Fonds mondial pour l'environnement"/>
    <x v="1"/>
    <s v="Oui"/>
    <s v="Projet de transports durables I"/>
    <s v="Projet de transport rapide par bus E-mobilité"/>
    <m/>
    <s v="Intervention physique"/>
    <s v="Oui"/>
    <s v="Oui"/>
    <s v="Non"/>
    <x v="1"/>
    <s v="Institution gouvernementale"/>
    <x v="0"/>
    <x v="1"/>
    <x v="1"/>
    <m/>
    <n v="0.5"/>
    <m/>
    <n v="42000000"/>
    <n v="5000000"/>
    <n v="30000000"/>
    <n v="7000000"/>
    <n v="35000000"/>
    <n v="4166666.666666667"/>
    <n v="25000000"/>
    <n v="5833333.333333334"/>
    <n v="24500000"/>
    <n v="2500000"/>
    <n v="15000000"/>
    <n v="7000000"/>
    <n v="20416666.666666668"/>
    <n v="2083333.3333333335"/>
    <n v="12500000"/>
    <n v="5833333.333333334"/>
    <x v="1"/>
    <s v="Atténuation de 20k tCO2 d'ici à 2045"/>
    <s v="en cours"/>
    <s v="Feuille de budget du ministère"/>
    <n v="21000000"/>
    <n v="2500000"/>
    <n v="15000000"/>
    <n v="3500000"/>
    <n v="12250000"/>
    <n v="1250000"/>
    <n v="7500000"/>
    <n v="3500000"/>
    <n v="17500000"/>
    <n v="2083333.3333333335"/>
    <n v="12500000"/>
    <n v="2916666.666666667"/>
    <n v="10208333.333333334"/>
    <n v="1041666.6666666667"/>
    <n v="6250000"/>
    <n v="2916666.666666667"/>
  </r>
  <r>
    <s v="on-budget"/>
    <s v="Ministère de l'Environnement"/>
    <s v="Budget issu de la foresterie"/>
    <x v="2"/>
    <s v="Non"/>
    <s v="Projet de protection des forêts I"/>
    <s v="Reboisement des zones montagneuses"/>
    <m/>
    <s v="Intervention physique"/>
    <s v="Non"/>
    <s v="Non"/>
    <s v="Non"/>
    <x v="2"/>
    <s v="Organisation non-gouvernementale (ONG)"/>
    <x v="1"/>
    <x v="2"/>
    <x v="2"/>
    <m/>
    <n v="0.75"/>
    <m/>
    <n v="1500000"/>
    <n v="1500000"/>
    <m/>
    <m/>
    <n v="1071428.5714285716"/>
    <n v="1071428.5714285716"/>
    <n v="0"/>
    <n v="0"/>
    <n v="500000"/>
    <n v="500000"/>
    <m/>
    <m/>
    <n v="357142.85714285716"/>
    <n v="357142.85714285716"/>
    <n v="0"/>
    <n v="0"/>
    <x v="2"/>
    <s v="1500 bénéficiaires, réduction de 5k tCO2 d'ici 2033"/>
    <s v="Achevé"/>
    <s v="Feuille de budget du ministère"/>
    <n v="1125000"/>
    <n v="1125000"/>
    <n v="0"/>
    <n v="0"/>
    <n v="375000"/>
    <n v="375000"/>
    <n v="0"/>
    <n v="0"/>
    <n v="803571.42857142864"/>
    <n v="803571.42857142864"/>
    <n v="0"/>
    <n v="0"/>
    <n v="267857.14285714284"/>
    <n v="267857.14285714284"/>
    <n v="0"/>
    <n v="0"/>
  </r>
  <r>
    <s v="on-budget"/>
    <s v="Ministère de l'Agriculture"/>
    <s v="Fonds de développement national"/>
    <x v="0"/>
    <s v="Oui"/>
    <s v="Projet soutenant l'agriculture durable I"/>
    <s v="Formation des agriculteurs aux pratiques agricoles durables"/>
    <m/>
    <s v="Renforcement des capacités"/>
    <s v="Non"/>
    <s v="Oui"/>
    <s v="Non"/>
    <x v="1"/>
    <s v="Universités et instituts de recherche"/>
    <x v="2"/>
    <x v="3"/>
    <x v="3"/>
    <m/>
    <n v="1"/>
    <m/>
    <n v="500000"/>
    <n v="500000"/>
    <m/>
    <m/>
    <n v="416666.66666666669"/>
    <n v="416666.66666666669"/>
    <n v="0"/>
    <n v="0"/>
    <n v="5000000"/>
    <n v="5000000"/>
    <m/>
    <m/>
    <n v="4166666.666666667"/>
    <n v="4166666.666666667"/>
    <n v="0"/>
    <n v="0"/>
    <x v="3"/>
    <s v="5000 bénéficiaires"/>
    <s v="Achevé"/>
    <s v="Feuille de budget du ministère"/>
    <n v="500000"/>
    <n v="500000"/>
    <n v="0"/>
    <n v="0"/>
    <n v="5000000"/>
    <n v="5000000"/>
    <n v="0"/>
    <n v="0"/>
    <n v="416666.66666666669"/>
    <n v="416666.66666666669"/>
    <n v="0"/>
    <n v="0"/>
    <n v="4166666.666666667"/>
    <n v="4166666.666666667"/>
    <n v="0"/>
    <n v="0"/>
  </r>
  <r>
    <s v="on-budget"/>
    <s v="Ministère de l'Environnement"/>
    <s v="Banque multilatérale de développement"/>
    <x v="1"/>
    <s v="Oui"/>
    <s v="Projet d'adaptation de la gestion de l'eau I"/>
    <s v="Réhabilitation et adaptation du réseau d'égouts"/>
    <m/>
    <s v="Intervention physique"/>
    <s v="Non"/>
    <s v="Non"/>
    <s v="Non"/>
    <x v="0"/>
    <s v="Prestataires de services publics"/>
    <x v="2"/>
    <x v="4"/>
    <x v="4"/>
    <m/>
    <n v="0.5"/>
    <m/>
    <n v="20000000"/>
    <n v="3000000"/>
    <n v="5000000"/>
    <n v="12000000"/>
    <n v="18181818.18181818"/>
    <n v="2727272.7272727271"/>
    <n v="4545454.5454545449"/>
    <n v="10909090.909090908"/>
    <m/>
    <m/>
    <m/>
    <m/>
    <n v="0"/>
    <n v="0"/>
    <n v="0"/>
    <n v="0"/>
    <x v="0"/>
    <s v="35k bénéficiaires"/>
    <s v="prévu"/>
    <s v="Feuille de budget du ministère"/>
    <n v="10000000"/>
    <n v="1500000"/>
    <n v="2500000"/>
    <n v="6000000"/>
    <n v="0"/>
    <n v="0"/>
    <n v="0"/>
    <n v="0"/>
    <n v="9090909.0909090899"/>
    <n v="1363636.3636363635"/>
    <n v="2272727.2727272725"/>
    <n v="5454545.4545454541"/>
    <n v="0"/>
    <n v="0"/>
    <n v="0"/>
    <n v="0"/>
  </r>
  <r>
    <s v="off-budget"/>
    <m/>
    <s v="Entreprise de production de ciment"/>
    <x v="3"/>
    <s v="Non"/>
    <s v="Projet pour une industrie durable I"/>
    <s v="Équipement de réduction des émissions de gaz à effet de serre dans les cimenteries"/>
    <m/>
    <s v="Intervention physique"/>
    <s v="Oui"/>
    <s v="Non"/>
    <s v="Non"/>
    <x v="0"/>
    <s v="Organisation du secteur privé"/>
    <x v="0"/>
    <x v="5"/>
    <x v="5"/>
    <m/>
    <n v="0.5"/>
    <m/>
    <n v="2000000"/>
    <m/>
    <m/>
    <n v="2000000"/>
    <n v="1818181.8181818181"/>
    <n v="0"/>
    <n v="0"/>
    <n v="1818181.8181818181"/>
    <n v="1500000"/>
    <m/>
    <m/>
    <n v="1500000"/>
    <n v="1363636.3636363635"/>
    <n v="0"/>
    <n v="0"/>
    <n v="1363636.3636363635"/>
    <x v="4"/>
    <s v="Atténuation de 25k tCO2 d'ici 2050"/>
    <s v="en cours"/>
    <s v="Communication officielle du secteur privé"/>
    <n v="1000000"/>
    <n v="0"/>
    <n v="0"/>
    <n v="1000000"/>
    <n v="750000"/>
    <n v="0"/>
    <n v="0"/>
    <n v="750000"/>
    <n v="909090.90909090906"/>
    <n v="0"/>
    <n v="0"/>
    <n v="909090.90909090906"/>
    <n v="681818.18181818177"/>
    <n v="0"/>
    <n v="0"/>
    <n v="681818.18181818177"/>
  </r>
  <r>
    <s v="off-budget"/>
    <m/>
    <s v="Association d'électrification locale"/>
    <x v="3"/>
    <s v="Non"/>
    <s v="Projet en énergie renouvelable II"/>
    <s v="Amélioration durable du réseau de distribution basse tension hors réseau"/>
    <m/>
    <s v="Développement et transfert de technologies"/>
    <s v="Oui"/>
    <s v="Non"/>
    <s v="Non"/>
    <x v="1"/>
    <s v="Communautés"/>
    <x v="0"/>
    <x v="0"/>
    <x v="6"/>
    <m/>
    <n v="0.75"/>
    <m/>
    <n v="600000"/>
    <n v="250000"/>
    <n v="250000"/>
    <n v="100000"/>
    <n v="500000"/>
    <n v="208333.33333333334"/>
    <n v="208333.33333333334"/>
    <n v="83333.333333333343"/>
    <m/>
    <m/>
    <m/>
    <m/>
    <n v="0"/>
    <n v="0"/>
    <n v="0"/>
    <n v="0"/>
    <x v="0"/>
    <s v="Atténuation de 750 tCO2 d'ici à 2030"/>
    <s v="en cours"/>
    <s v="Communication officielle de la collectivité"/>
    <n v="450000"/>
    <n v="187500"/>
    <n v="187500"/>
    <n v="75000"/>
    <n v="0"/>
    <n v="0"/>
    <n v="0"/>
    <n v="0"/>
    <n v="375000"/>
    <n v="156250"/>
    <n v="156250"/>
    <n v="62500.000000000007"/>
    <n v="0"/>
    <n v="0"/>
    <n v="0"/>
    <n v="0"/>
  </r>
  <r>
    <s v="off-budget"/>
    <m/>
    <s v="Fonds mondial pour l'environnement"/>
    <x v="1"/>
    <s v="Oui"/>
    <s v="Projet transverse I"/>
    <s v="Activités transverses dans le domaine de l'irrigation agricole et du pompage solaire"/>
    <m/>
    <s v="Intervention physique"/>
    <s v="Oui"/>
    <s v="Oui"/>
    <s v="Non"/>
    <x v="2"/>
    <s v="Organisation du secteur privé"/>
    <x v="1"/>
    <x v="6"/>
    <x v="7"/>
    <m/>
    <n v="0.75"/>
    <m/>
    <n v="500000"/>
    <n v="400000"/>
    <m/>
    <n v="100000"/>
    <n v="357142.85714285716"/>
    <n v="285714.28571428574"/>
    <n v="0"/>
    <n v="71428.571428571435"/>
    <n v="300000"/>
    <n v="200000"/>
    <m/>
    <n v="100000"/>
    <n v="214285.71428571432"/>
    <n v="142857.14285714287"/>
    <n v="0"/>
    <n v="71428.571428571435"/>
    <x v="3"/>
    <s v="150 bénéficiaires, réduction de 2k tCO2 d'ici 2033"/>
    <s v="Achevé"/>
    <m/>
    <n v="375000"/>
    <n v="300000"/>
    <n v="0"/>
    <n v="75000"/>
    <n v="225000"/>
    <n v="150000"/>
    <n v="0"/>
    <n v="75000"/>
    <n v="267857.1428571429"/>
    <n v="214285.71428571432"/>
    <n v="0"/>
    <n v="53571.42857142858"/>
    <n v="160714.28571428574"/>
    <n v="107142.85714285716"/>
    <n v="0"/>
    <n v="53571.42857142858"/>
  </r>
  <r>
    <s v="off-budget"/>
    <m/>
    <s v="Association mondiale pour l'agriculture"/>
    <x v="4"/>
    <s v="Oui"/>
    <s v="Projet soutenant l'agriculture durable II"/>
    <s v="Formation communautaire pour le traitement du bétail"/>
    <m/>
    <s v="Renforcement des capacités"/>
    <s v="Non"/>
    <s v="Oui"/>
    <s v="Non"/>
    <x v="1"/>
    <s v="Organisation non-gouvernementale (ONG)"/>
    <x v="2"/>
    <x v="3"/>
    <x v="3"/>
    <m/>
    <n v="0.5"/>
    <m/>
    <n v="50000"/>
    <m/>
    <m/>
    <n v="50000"/>
    <n v="41666.666666666672"/>
    <n v="0"/>
    <n v="0"/>
    <n v="41666.666666666672"/>
    <n v="50000"/>
    <m/>
    <m/>
    <n v="50000"/>
    <n v="41666.666666666672"/>
    <n v="0"/>
    <n v="0"/>
    <n v="41666.666666666672"/>
    <x v="5"/>
    <s v="500 bénéficiaires"/>
    <s v="Achevé"/>
    <m/>
    <n v="25000"/>
    <n v="0"/>
    <n v="0"/>
    <n v="25000"/>
    <n v="25000"/>
    <n v="0"/>
    <n v="0"/>
    <n v="25000"/>
    <n v="20833.333333333336"/>
    <n v="0"/>
    <n v="0"/>
    <n v="20833.333333333336"/>
    <n v="20833.333333333336"/>
    <n v="0"/>
    <n v="0"/>
    <n v="20833.3333333333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C69D082-7112-774E-A386-77B9CA36698D}" name="PivotTable10" cacheId="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4" rowHeaderCaption="" fieldListSortAscending="1">
  <location ref="I112:M129" firstHeaderRow="1" firstDataRow="2" firstDataCol="1" rowPageCount="3" colPageCount="1"/>
  <pivotFields count="56">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showAll="0"/>
    <pivotField axis="axisCol" showAll="0">
      <items count="4">
        <item x="2"/>
        <item x="0"/>
        <item x="1"/>
        <item t="default"/>
      </items>
    </pivotField>
    <pivotField showAll="0"/>
    <pivotField axis="axisPage" showAll="0">
      <items count="7">
        <item x="2"/>
        <item x="0"/>
        <item m="1" x="5"/>
        <item m="1" x="4"/>
        <item m="1" x="3"/>
        <item x="1"/>
        <item t="default"/>
      </items>
    </pivotField>
    <pivotField axis="axisRow" showAll="0">
      <items count="16">
        <item x="3"/>
        <item m="1" x="14"/>
        <item x="4"/>
        <item x="0"/>
        <item m="1" x="10"/>
        <item m="1" x="11"/>
        <item m="1" x="8"/>
        <item m="1" x="13"/>
        <item m="1" x="9"/>
        <item x="2"/>
        <item m="1" x="7"/>
        <item m="1" x="12"/>
        <item x="1"/>
        <item x="5"/>
        <item x="6"/>
        <item t="default"/>
      </items>
    </pivotField>
    <pivotField axis="axisRow" showAll="0">
      <items count="9">
        <item x="4"/>
        <item x="5"/>
        <item x="2"/>
        <item x="6"/>
        <item x="3"/>
        <item x="0"/>
        <item x="7"/>
        <item x="1"/>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2">
    <field x="15"/>
    <field x="16"/>
  </rowFields>
  <rowItems count="16">
    <i>
      <x/>
    </i>
    <i r="1">
      <x v="4"/>
    </i>
    <i>
      <x v="2"/>
    </i>
    <i r="1">
      <x/>
    </i>
    <i>
      <x v="3"/>
    </i>
    <i r="1">
      <x v="3"/>
    </i>
    <i r="1">
      <x v="5"/>
    </i>
    <i>
      <x v="9"/>
    </i>
    <i r="1">
      <x v="2"/>
    </i>
    <i>
      <x v="12"/>
    </i>
    <i r="1">
      <x v="7"/>
    </i>
    <i>
      <x v="13"/>
    </i>
    <i r="1">
      <x v="1"/>
    </i>
    <i>
      <x v="14"/>
    </i>
    <i r="1">
      <x v="6"/>
    </i>
    <i t="grand">
      <x/>
    </i>
  </rowItems>
  <colFields count="1">
    <field x="12"/>
  </colFields>
  <colItems count="4">
    <i>
      <x/>
    </i>
    <i>
      <x v="1"/>
    </i>
    <i>
      <x v="2"/>
    </i>
    <i t="grand">
      <x/>
    </i>
  </colItems>
  <pageFields count="3">
    <pageField fld="3" hier="-1"/>
    <pageField fld="14" hier="-1"/>
    <pageField fld="36" hier="-1"/>
  </pageFields>
  <dataFields count="1">
    <dataField name=" Total pondéré des financements climatiques reçus (USD)" fld="52" baseField="15" baseItem="0" numFmtId="164"/>
  </dataFields>
  <formats count="14">
    <format dxfId="23">
      <pivotArea outline="0" collapsedLevelsAreSubtotals="1" fieldPosition="0"/>
    </format>
    <format dxfId="22">
      <pivotArea type="all" dataOnly="0" outline="0" fieldPosition="0"/>
    </format>
    <format dxfId="21">
      <pivotArea outline="0" collapsedLevelsAreSubtotals="1" fieldPosition="0"/>
    </format>
    <format dxfId="20">
      <pivotArea dataOnly="0" labelOnly="1" grandCol="1" outline="0" fieldPosition="0"/>
    </format>
    <format dxfId="19">
      <pivotArea outline="0" collapsedLevelsAreSubtotals="1" fieldPosition="0"/>
    </format>
    <format dxfId="18">
      <pivotArea dataOnly="0" labelOnly="1" grandCol="1" outline="0" fieldPosition="0"/>
    </format>
    <format dxfId="17">
      <pivotArea dataOnly="0" labelOnly="1" grandCol="1" outline="0" fieldPosition="0"/>
    </format>
    <format dxfId="16">
      <pivotArea outline="0" collapsedLevelsAreSubtotals="1" fieldPosition="0"/>
    </format>
    <format dxfId="15">
      <pivotArea type="all" dataOnly="0" outline="0" fieldPosition="0"/>
    </format>
    <format dxfId="14">
      <pivotArea outline="0" collapsedLevelsAreSubtotals="1" fieldPosition="0"/>
    </format>
    <format dxfId="13">
      <pivotArea type="origin" dataOnly="0" labelOnly="1" outline="0" fieldPosition="0"/>
    </format>
    <format dxfId="12">
      <pivotArea type="topRight" dataOnly="0" labelOnly="1" outline="0" fieldPosition="0"/>
    </format>
    <format dxfId="11">
      <pivotArea dataOnly="0" labelOnly="1" grandRow="1" outline="0" fieldPosition="0"/>
    </format>
    <format dxfId="10">
      <pivotArea dataOnly="0" labelOnly="1" grandCol="1" outline="0" fieldPosition="0"/>
    </format>
  </formats>
  <chartFormats count="6">
    <chartFormat chart="0" format="23" series="1">
      <pivotArea type="data" outline="0" fieldPosition="0">
        <references count="1">
          <reference field="12" count="1" selected="0">
            <x v="0"/>
          </reference>
        </references>
      </pivotArea>
    </chartFormat>
    <chartFormat chart="0" format="24" series="1">
      <pivotArea type="data" outline="0" fieldPosition="0">
        <references count="1">
          <reference field="12" count="1" selected="0">
            <x v="1"/>
          </reference>
        </references>
      </pivotArea>
    </chartFormat>
    <chartFormat chart="0" format="25" series="1">
      <pivotArea type="data" outline="0" fieldPosition="0">
        <references count="1">
          <reference field="12" count="1" selected="0">
            <x v="2"/>
          </reference>
        </references>
      </pivotArea>
    </chartFormat>
    <chartFormat chart="0" format="32" series="1">
      <pivotArea type="data" outline="0" fieldPosition="0">
        <references count="2">
          <reference field="4294967294" count="1" selected="0">
            <x v="0"/>
          </reference>
          <reference field="12" count="1" selected="0">
            <x v="0"/>
          </reference>
        </references>
      </pivotArea>
    </chartFormat>
    <chartFormat chart="0" format="33" series="1">
      <pivotArea type="data" outline="0" fieldPosition="0">
        <references count="2">
          <reference field="4294967294" count="1" selected="0">
            <x v="0"/>
          </reference>
          <reference field="12" count="1" selected="0">
            <x v="1"/>
          </reference>
        </references>
      </pivotArea>
    </chartFormat>
    <chartFormat chart="0" format="34" series="1">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A6F9658-0E65-BB4C-909E-B92A713BB275}" name="PivotTable9" cacheId="1" dataOnRows="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4" rowHeaderCaption="" fieldListSortAscending="1">
  <location ref="C112:G129" firstHeaderRow="1" firstDataRow="2" firstDataCol="1" rowPageCount="3" colPageCount="1"/>
  <pivotFields count="56">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showAll="0"/>
    <pivotField axis="axisCol" showAll="0">
      <items count="4">
        <item x="2"/>
        <item x="0"/>
        <item x="1"/>
        <item t="default"/>
      </items>
    </pivotField>
    <pivotField showAll="0"/>
    <pivotField axis="axisPage" showAll="0">
      <items count="7">
        <item x="2"/>
        <item x="0"/>
        <item m="1" x="5"/>
        <item m="1" x="4"/>
        <item m="1" x="3"/>
        <item x="1"/>
        <item t="default"/>
      </items>
    </pivotField>
    <pivotField axis="axisRow" showAll="0">
      <items count="16">
        <item x="3"/>
        <item m="1" x="14"/>
        <item x="4"/>
        <item x="0"/>
        <item m="1" x="10"/>
        <item m="1" x="11"/>
        <item m="1" x="8"/>
        <item m="1" x="13"/>
        <item m="1" x="9"/>
        <item x="2"/>
        <item m="1" x="7"/>
        <item m="1" x="12"/>
        <item x="1"/>
        <item x="5"/>
        <item x="6"/>
        <item t="default"/>
      </items>
    </pivotField>
    <pivotField axis="axisRow" showAll="0">
      <items count="9">
        <item x="4"/>
        <item x="5"/>
        <item x="2"/>
        <item x="6"/>
        <item x="3"/>
        <item x="0"/>
        <item x="7"/>
        <item x="1"/>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2">
    <field x="15"/>
    <field x="16"/>
  </rowFields>
  <rowItems count="16">
    <i>
      <x/>
    </i>
    <i r="1">
      <x v="4"/>
    </i>
    <i>
      <x v="2"/>
    </i>
    <i r="1">
      <x/>
    </i>
    <i>
      <x v="3"/>
    </i>
    <i r="1">
      <x v="3"/>
    </i>
    <i r="1">
      <x v="5"/>
    </i>
    <i>
      <x v="9"/>
    </i>
    <i r="1">
      <x v="2"/>
    </i>
    <i>
      <x v="12"/>
    </i>
    <i r="1">
      <x v="7"/>
    </i>
    <i>
      <x v="13"/>
    </i>
    <i r="1">
      <x v="1"/>
    </i>
    <i>
      <x v="14"/>
    </i>
    <i r="1">
      <x v="6"/>
    </i>
    <i t="grand">
      <x/>
    </i>
  </rowItems>
  <colFields count="1">
    <field x="12"/>
  </colFields>
  <colItems count="4">
    <i>
      <x/>
    </i>
    <i>
      <x v="1"/>
    </i>
    <i>
      <x v="2"/>
    </i>
    <i t="grand">
      <x/>
    </i>
  </colItems>
  <pageFields count="3">
    <pageField fld="3" hier="-1"/>
    <pageField fld="14" hier="-1"/>
    <pageField fld="36" hier="-1"/>
  </pageFields>
  <dataFields count="1">
    <dataField name="Somme de Total pondéré des financements climatiques engagés (USD)" fld="48" baseField="0" baseItem="0" numFmtId="164"/>
  </dataFields>
  <formats count="14">
    <format dxfId="37">
      <pivotArea outline="0" collapsedLevelsAreSubtotals="1" fieldPosition="0"/>
    </format>
    <format dxfId="36">
      <pivotArea type="all" dataOnly="0" outline="0" fieldPosition="0"/>
    </format>
    <format dxfId="35">
      <pivotArea outline="0" collapsedLevelsAreSubtotals="1" fieldPosition="0"/>
    </format>
    <format dxfId="34">
      <pivotArea dataOnly="0" labelOnly="1" grandCol="1" outline="0" fieldPosition="0"/>
    </format>
    <format dxfId="33">
      <pivotArea outline="0" collapsedLevelsAreSubtotals="1" fieldPosition="0"/>
    </format>
    <format dxfId="32">
      <pivotArea dataOnly="0" labelOnly="1" grandCol="1" outline="0" fieldPosition="0"/>
    </format>
    <format dxfId="31">
      <pivotArea dataOnly="0" labelOnly="1" grandCol="1" outline="0" fieldPosition="0"/>
    </format>
    <format dxfId="30">
      <pivotArea outline="0" collapsedLevelsAreSubtotals="1" fieldPosition="0"/>
    </format>
    <format dxfId="29">
      <pivotArea type="all" dataOnly="0" outline="0" fieldPosition="0"/>
    </format>
    <format dxfId="28">
      <pivotArea outline="0" collapsedLevelsAreSubtotals="1" fieldPosition="0"/>
    </format>
    <format dxfId="27">
      <pivotArea type="origin" dataOnly="0" labelOnly="1" outline="0" fieldPosition="0"/>
    </format>
    <format dxfId="26">
      <pivotArea type="topRight" dataOnly="0" labelOnly="1" outline="0" fieldPosition="0"/>
    </format>
    <format dxfId="25">
      <pivotArea dataOnly="0" labelOnly="1" grandRow="1" outline="0" fieldPosition="0"/>
    </format>
    <format dxfId="24">
      <pivotArea dataOnly="0" labelOnly="1" grandCol="1" outline="0" fieldPosition="0"/>
    </format>
  </formats>
  <chartFormats count="6">
    <chartFormat chart="0" format="29" series="1">
      <pivotArea type="data" outline="0" fieldPosition="0">
        <references count="1">
          <reference field="12" count="1" selected="0">
            <x v="0"/>
          </reference>
        </references>
      </pivotArea>
    </chartFormat>
    <chartFormat chart="0" format="30" series="1">
      <pivotArea type="data" outline="0" fieldPosition="0">
        <references count="1">
          <reference field="12" count="1" selected="0">
            <x v="1"/>
          </reference>
        </references>
      </pivotArea>
    </chartFormat>
    <chartFormat chart="0" format="31" series="1">
      <pivotArea type="data" outline="0" fieldPosition="0">
        <references count="1">
          <reference field="12" count="1" selected="0">
            <x v="2"/>
          </reference>
        </references>
      </pivotArea>
    </chartFormat>
    <chartFormat chart="0" format="32" series="1">
      <pivotArea type="data" outline="0" fieldPosition="0">
        <references count="2">
          <reference field="4294967294" count="1" selected="0">
            <x v="0"/>
          </reference>
          <reference field="12" count="1" selected="0">
            <x v="0"/>
          </reference>
        </references>
      </pivotArea>
    </chartFormat>
    <chartFormat chart="0" format="33" series="1">
      <pivotArea type="data" outline="0" fieldPosition="0">
        <references count="2">
          <reference field="4294967294" count="1" selected="0">
            <x v="0"/>
          </reference>
          <reference field="12" count="1" selected="0">
            <x v="1"/>
          </reference>
        </references>
      </pivotArea>
    </chartFormat>
    <chartFormat chart="0" format="34" series="1">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D78F15E-4012-C248-A118-C4813423FA06}" name="PivotTable8" cacheId="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0" rowHeaderCaption="" fieldListSortAscending="1">
  <location ref="I59:J65" firstHeaderRow="1" firstDataRow="1" firstDataCol="1" rowPageCount="4" colPageCount="1"/>
  <pivotFields count="56">
    <pivotField showAll="0"/>
    <pivotField showAll="0"/>
    <pivotField showAll="0"/>
    <pivotField axis="axisRow" showAll="0">
      <items count="6">
        <item x="3"/>
        <item x="4"/>
        <item x="2"/>
        <item x="0"/>
        <item x="1"/>
        <item t="default"/>
      </items>
    </pivotField>
    <pivotField showAll="0"/>
    <pivotField showAll="0"/>
    <pivotField showAll="0"/>
    <pivotField showAll="0"/>
    <pivotField showAll="0"/>
    <pivotField showAll="0"/>
    <pivotField showAll="0"/>
    <pivotField showAll="0"/>
    <pivotField axis="axisPage" showAll="0">
      <items count="4">
        <item x="2"/>
        <item x="0"/>
        <item x="1"/>
        <item t="default"/>
      </items>
    </pivotField>
    <pivotField showAll="0"/>
    <pivotField axis="axisPage" showAll="0">
      <items count="7">
        <item x="2"/>
        <item x="0"/>
        <item m="1" x="5"/>
        <item m="1" x="4"/>
        <item m="1" x="3"/>
        <item x="1"/>
        <item t="default"/>
      </items>
    </pivotField>
    <pivotField axis="axisPage" showAll="0">
      <items count="16">
        <item x="3"/>
        <item m="1" x="14"/>
        <item x="4"/>
        <item x="0"/>
        <item m="1" x="10"/>
        <item m="1" x="11"/>
        <item m="1" x="8"/>
        <item m="1" x="13"/>
        <item m="1" x="9"/>
        <item x="2"/>
        <item m="1" x="7"/>
        <item m="1" x="12"/>
        <item x="1"/>
        <item x="5"/>
        <item x="6"/>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1">
    <field x="3"/>
  </rowFields>
  <rowItems count="6">
    <i>
      <x/>
    </i>
    <i>
      <x v="1"/>
    </i>
    <i>
      <x v="2"/>
    </i>
    <i>
      <x v="3"/>
    </i>
    <i>
      <x v="4"/>
    </i>
    <i t="grand">
      <x/>
    </i>
  </rowItems>
  <colItems count="1">
    <i/>
  </colItems>
  <pageFields count="4">
    <pageField fld="12" hier="-1"/>
    <pageField fld="14" hier="-1"/>
    <pageField fld="15" hier="-1"/>
    <pageField fld="36" hier="-1"/>
  </pageFields>
  <dataFields count="1">
    <dataField name=" Total pondéré des financements climatiques reçus (USD)" fld="52" baseField="3" baseItem="2" numFmtId="164"/>
  </dataFields>
  <formats count="12">
    <format dxfId="49">
      <pivotArea type="all" dataOnly="0" outline="0" fieldPosition="0"/>
    </format>
    <format dxfId="48">
      <pivotArea outline="0" collapsedLevelsAreSubtotals="1" fieldPosition="0"/>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dataOnly="0" labelOnly="1" grandRow="1" outline="0" fieldPosition="0"/>
    </format>
    <format dxfId="43">
      <pivotArea dataOnly="0" labelOnly="1" outline="0" axis="axisValues" fieldPosition="0"/>
    </format>
    <format dxfId="42">
      <pivotArea outline="0" collapsedLevelsAreSubtotals="1" fieldPosition="0"/>
    </format>
    <format dxfId="41">
      <pivotArea type="all" dataOnly="0" outline="0" fieldPosition="0"/>
    </format>
    <format dxfId="40">
      <pivotArea outline="0" collapsedLevelsAreSubtotals="1" fieldPosition="0"/>
    </format>
    <format dxfId="39">
      <pivotArea dataOnly="0" labelOnly="1" grandRow="1" outline="0" fieldPosition="0"/>
    </format>
    <format dxfId="38">
      <pivotArea dataOnly="0" labelOnly="1" outline="0" axis="axisValues" fieldPosition="0"/>
    </format>
  </formats>
  <chartFormats count="1">
    <chartFormat chart="0"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4DC057D-2C92-6647-83E9-718CF81E19CB}" name="PivotTable7" cacheId="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0" rowHeaderCaption="" fieldListSortAscending="1">
  <location ref="C59:D65" firstHeaderRow="1" firstDataRow="1" firstDataCol="1" rowPageCount="4" colPageCount="1"/>
  <pivotFields count="56">
    <pivotField showAll="0"/>
    <pivotField showAll="0"/>
    <pivotField showAll="0"/>
    <pivotField axis="axisRow" showAll="0">
      <items count="6">
        <item x="3"/>
        <item x="4"/>
        <item x="2"/>
        <item x="0"/>
        <item x="1"/>
        <item t="default"/>
      </items>
    </pivotField>
    <pivotField showAll="0"/>
    <pivotField showAll="0"/>
    <pivotField showAll="0"/>
    <pivotField showAll="0"/>
    <pivotField showAll="0"/>
    <pivotField showAll="0"/>
    <pivotField showAll="0"/>
    <pivotField showAll="0"/>
    <pivotField axis="axisPage" showAll="0">
      <items count="4">
        <item x="2"/>
        <item x="0"/>
        <item x="1"/>
        <item t="default"/>
      </items>
    </pivotField>
    <pivotField showAll="0"/>
    <pivotField axis="axisPage" showAll="0">
      <items count="7">
        <item x="2"/>
        <item x="0"/>
        <item m="1" x="5"/>
        <item m="1" x="4"/>
        <item m="1" x="3"/>
        <item x="1"/>
        <item t="default"/>
      </items>
    </pivotField>
    <pivotField axis="axisPage" showAll="0">
      <items count="16">
        <item x="3"/>
        <item m="1" x="14"/>
        <item x="4"/>
        <item x="0"/>
        <item m="1" x="10"/>
        <item m="1" x="11"/>
        <item m="1" x="8"/>
        <item m="1" x="13"/>
        <item m="1" x="9"/>
        <item x="2"/>
        <item m="1" x="7"/>
        <item m="1" x="12"/>
        <item x="1"/>
        <item x="5"/>
        <item x="6"/>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1">
    <field x="3"/>
  </rowFields>
  <rowItems count="6">
    <i>
      <x/>
    </i>
    <i>
      <x v="1"/>
    </i>
    <i>
      <x v="2"/>
    </i>
    <i>
      <x v="3"/>
    </i>
    <i>
      <x v="4"/>
    </i>
    <i t="grand">
      <x/>
    </i>
  </rowItems>
  <colItems count="1">
    <i/>
  </colItems>
  <pageFields count="4">
    <pageField fld="12" hier="-1"/>
    <pageField fld="14" hier="-1"/>
    <pageField fld="15" hier="-1"/>
    <pageField fld="36" hier="-1"/>
  </pageFields>
  <dataFields count="1">
    <dataField name=" Total pondéré des financements climatiques engagés (USD)" fld="48" baseField="3" baseItem="2" numFmtId="164"/>
  </dataFields>
  <formats count="14">
    <format dxfId="63">
      <pivotArea type="all" dataOnly="0" outline="0" fieldPosition="0"/>
    </format>
    <format dxfId="62">
      <pivotArea outline="0" collapsedLevelsAreSubtotals="1" fieldPosition="0"/>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dataOnly="0" labelOnly="1" outline="0" axis="axisValues" fieldPosition="0"/>
    </format>
    <format dxfId="56">
      <pivotArea outline="0" collapsedLevelsAreSubtotals="1" fieldPosition="0"/>
    </format>
    <format dxfId="55">
      <pivotArea outline="0" collapsedLevelsAreSubtotals="1" fieldPosition="0"/>
    </format>
    <format dxfId="54">
      <pivotArea dataOnly="0" labelOnly="1" outline="0" axis="axisValues" fieldPosition="0"/>
    </format>
    <format dxfId="53">
      <pivotArea type="all" dataOnly="0" outline="0" fieldPosition="0"/>
    </format>
    <format dxfId="52">
      <pivotArea outline="0" collapsedLevelsAreSubtotals="1" fieldPosition="0"/>
    </format>
    <format dxfId="51">
      <pivotArea dataOnly="0" labelOnly="1" grandRow="1" outline="0" fieldPosition="0"/>
    </format>
    <format dxfId="50">
      <pivotArea dataOnly="0" labelOnly="1" outline="0" axis="axisValues" fieldPosition="0"/>
    </format>
  </format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B5EB9B-80C0-9E4F-957C-96A192A6CC26}" name="PivotTable3" cacheId="0"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4" rowHeaderCaption="" colHeaderCaption="" fieldListSortAscending="1">
  <location ref="I9:M14" firstHeaderRow="1" firstDataRow="2" firstDataCol="1" rowPageCount="3" colPageCount="1"/>
  <pivotFields count="55">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showAll="0"/>
    <pivotField axis="axisRow" showAll="0">
      <items count="4">
        <item x="2"/>
        <item x="0"/>
        <item x="1"/>
        <item t="default"/>
      </items>
    </pivotField>
    <pivotField showAll="0"/>
    <pivotField axis="axisCol" showAll="0">
      <items count="7">
        <item x="2"/>
        <item m="1" x="5"/>
        <item m="1" x="4"/>
        <item x="0"/>
        <item m="1" x="3"/>
        <item x="1"/>
        <item t="default"/>
      </items>
    </pivotField>
    <pivotField axis="axisPage" showAll="0">
      <items count="16">
        <item x="3"/>
        <item m="1" x="14"/>
        <item m="1" x="10"/>
        <item m="1" x="11"/>
        <item m="1" x="13"/>
        <item m="1" x="7"/>
        <item m="1" x="12"/>
        <item x="0"/>
        <item x="2"/>
        <item x="4"/>
        <item m="1" x="8"/>
        <item m="1" x="9"/>
        <item x="1"/>
        <item x="5"/>
        <item x="6"/>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numFmtId="164" showAll="0"/>
    <pivotField numFmtId="164" showAll="0"/>
    <pivotField numFmtId="164" showAll="0"/>
    <pivotField numFmtId="164" showAll="0"/>
    <pivotField dataField="1" numFmtId="164" showAll="0"/>
    <pivotField numFmtId="164" showAll="0"/>
    <pivotField numFmtId="164" showAll="0"/>
    <pivotField numFmtId="164" showAll="0"/>
  </pivotFields>
  <rowFields count="1">
    <field x="11"/>
  </rowFields>
  <rowItems count="4">
    <i>
      <x/>
    </i>
    <i>
      <x v="1"/>
    </i>
    <i>
      <x v="2"/>
    </i>
    <i t="grand">
      <x/>
    </i>
  </rowItems>
  <colFields count="1">
    <field x="13"/>
  </colFields>
  <colItems count="4">
    <i>
      <x/>
    </i>
    <i>
      <x v="3"/>
    </i>
    <i>
      <x v="5"/>
    </i>
    <i t="grand">
      <x/>
    </i>
  </colItems>
  <pageFields count="3">
    <pageField fld="2" hier="-1"/>
    <pageField fld="14" hier="-1"/>
    <pageField fld="35" hier="-1"/>
  </pageFields>
  <dataFields count="1">
    <dataField name=" Total pondéré des financements climatiques reçus (USD)" fld="51" baseField="11" baseItem="0" numFmtId="164"/>
  </dataFields>
  <formats count="21">
    <format dxfId="84">
      <pivotArea type="all" dataOnly="0" outline="0" fieldPosition="0"/>
    </format>
    <format dxfId="83">
      <pivotArea outline="0" collapsedLevelsAreSubtotals="1" fieldPosition="0"/>
    </format>
    <format dxfId="82">
      <pivotArea type="origin" dataOnly="0" labelOnly="1" outline="0" fieldPosition="0"/>
    </format>
    <format dxfId="81">
      <pivotArea type="topRight" dataOnly="0" labelOnly="1" outline="0" fieldPosition="0"/>
    </format>
    <format dxfId="80">
      <pivotArea dataOnly="0" labelOnly="1" grandRow="1" outline="0" fieldPosition="0"/>
    </format>
    <format dxfId="79">
      <pivotArea dataOnly="0" labelOnly="1" grandCol="1" outline="0" fieldPosition="0"/>
    </format>
    <format dxfId="78">
      <pivotArea type="all" dataOnly="0" outline="0" fieldPosition="0"/>
    </format>
    <format dxfId="77">
      <pivotArea outline="0" collapsedLevelsAreSubtotals="1" fieldPosition="0"/>
    </format>
    <format dxfId="76">
      <pivotArea type="origin" dataOnly="0" labelOnly="1" outline="0" fieldPosition="0"/>
    </format>
    <format dxfId="75">
      <pivotArea type="topRight" dataOnly="0" labelOnly="1" outline="0" fieldPosition="0"/>
    </format>
    <format dxfId="74">
      <pivotArea dataOnly="0" labelOnly="1" grandRow="1" outline="0" fieldPosition="0"/>
    </format>
    <format dxfId="73">
      <pivotArea dataOnly="0" labelOnly="1" grandCol="1" outline="0" fieldPosition="0"/>
    </format>
    <format dxfId="72">
      <pivotArea outline="0" collapsedLevelsAreSubtotals="1" fieldPosition="0"/>
    </format>
    <format dxfId="71">
      <pivotArea dataOnly="0" labelOnly="1" grandCol="1" outline="0" fieldPosition="0"/>
    </format>
    <format dxfId="70">
      <pivotArea type="all" dataOnly="0" outline="0" fieldPosition="0"/>
    </format>
    <format dxfId="69">
      <pivotArea outline="0" collapsedLevelsAreSubtotals="1" fieldPosition="0"/>
    </format>
    <format dxfId="68">
      <pivotArea type="origin" dataOnly="0" labelOnly="1" outline="0" fieldPosition="0"/>
    </format>
    <format dxfId="67">
      <pivotArea type="topRight" dataOnly="0" labelOnly="1" outline="0" fieldPosition="0"/>
    </format>
    <format dxfId="66">
      <pivotArea dataOnly="0" labelOnly="1" grandRow="1" outline="0" fieldPosition="0"/>
    </format>
    <format dxfId="65">
      <pivotArea dataOnly="0" labelOnly="1" grandCol="1" outline="0" fieldPosition="0"/>
    </format>
    <format dxfId="64">
      <pivotArea dataOnly="0" labelOnly="1" fieldPosition="0">
        <references count="1">
          <reference field="11" count="0"/>
        </references>
      </pivotArea>
    </format>
  </formats>
  <chartFormats count="9">
    <chartFormat chart="0" format="25" series="1">
      <pivotArea type="data" outline="0" fieldPosition="0">
        <references count="1">
          <reference field="13" count="1" selected="0">
            <x v="0"/>
          </reference>
        </references>
      </pivotArea>
    </chartFormat>
    <chartFormat chart="0" format="26" series="1">
      <pivotArea type="data" outline="0" fieldPosition="0">
        <references count="1">
          <reference field="13" count="1" selected="0">
            <x v="1"/>
          </reference>
        </references>
      </pivotArea>
    </chartFormat>
    <chartFormat chart="0" format="27" series="1">
      <pivotArea type="data" outline="0" fieldPosition="0">
        <references count="1">
          <reference field="13" count="1" selected="0">
            <x v="2"/>
          </reference>
        </references>
      </pivotArea>
    </chartFormat>
    <chartFormat chart="0" format="28" series="1">
      <pivotArea type="data" outline="0" fieldPosition="0">
        <references count="2">
          <reference field="4294967294" count="1" selected="0">
            <x v="0"/>
          </reference>
          <reference field="13" count="1" selected="0">
            <x v="0"/>
          </reference>
        </references>
      </pivotArea>
    </chartFormat>
    <chartFormat chart="0" format="29" series="1">
      <pivotArea type="data" outline="0" fieldPosition="0">
        <references count="2">
          <reference field="4294967294" count="1" selected="0">
            <x v="0"/>
          </reference>
          <reference field="13" count="1" selected="0">
            <x v="1"/>
          </reference>
        </references>
      </pivotArea>
    </chartFormat>
    <chartFormat chart="0" format="30" series="1">
      <pivotArea type="data" outline="0" fieldPosition="0">
        <references count="2">
          <reference field="4294967294" count="1" selected="0">
            <x v="0"/>
          </reference>
          <reference field="13" count="1" selected="0">
            <x v="2"/>
          </reference>
        </references>
      </pivotArea>
    </chartFormat>
    <chartFormat chart="0" format="33" series="1">
      <pivotArea type="data" outline="0" fieldPosition="0">
        <references count="2">
          <reference field="4294967294" count="1" selected="0">
            <x v="0"/>
          </reference>
          <reference field="13" count="1" selected="0">
            <x v="3"/>
          </reference>
        </references>
      </pivotArea>
    </chartFormat>
    <chartFormat chart="0" format="34" series="1">
      <pivotArea type="data" outline="0" fieldPosition="0">
        <references count="2">
          <reference field="4294967294" count="1" selected="0">
            <x v="0"/>
          </reference>
          <reference field="13" count="1" selected="0">
            <x v="4"/>
          </reference>
        </references>
      </pivotArea>
    </chartFormat>
    <chartFormat chart="0" format="35" series="1">
      <pivotArea type="data" outline="0" fieldPosition="0">
        <references count="2">
          <reference field="4294967294" count="1" selected="0">
            <x v="0"/>
          </reference>
          <reference field="1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1C89907-5331-7049-B3A5-AE72ADA20BE0}" name="PivotTable1" cacheId="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15" rowHeaderCaption="" colHeaderCaption="" fieldListSortAscending="1">
  <location ref="C9:G14" firstHeaderRow="1" firstDataRow="2" firstDataCol="1" rowPageCount="3" colPageCount="1"/>
  <pivotFields count="56">
    <pivotField showAll="0"/>
    <pivotField showAll="0"/>
    <pivotField showAll="0"/>
    <pivotField axis="axisPage" showAll="0">
      <items count="6">
        <item x="3"/>
        <item x="4"/>
        <item x="2"/>
        <item x="0"/>
        <item x="1"/>
        <item t="default"/>
      </items>
    </pivotField>
    <pivotField showAll="0"/>
    <pivotField showAll="0"/>
    <pivotField showAll="0"/>
    <pivotField showAll="0"/>
    <pivotField showAll="0"/>
    <pivotField showAll="0"/>
    <pivotField showAll="0"/>
    <pivotField showAll="0"/>
    <pivotField axis="axisRow" showAll="0">
      <items count="4">
        <item x="2"/>
        <item x="0"/>
        <item x="1"/>
        <item t="default"/>
      </items>
    </pivotField>
    <pivotField showAll="0"/>
    <pivotField axis="axisCol" showAll="0" sortType="ascending">
      <items count="7">
        <item x="2"/>
        <item x="0"/>
        <item m="1" x="5"/>
        <item x="1"/>
        <item m="1" x="4"/>
        <item m="1" x="3"/>
        <item t="default"/>
      </items>
    </pivotField>
    <pivotField axis="axisPage" showAll="0">
      <items count="16">
        <item x="3"/>
        <item m="1" x="14"/>
        <item m="1" x="10"/>
        <item m="1" x="11"/>
        <item m="1" x="13"/>
        <item m="1" x="7"/>
        <item m="1" x="12"/>
        <item x="0"/>
        <item x="2"/>
        <item x="4"/>
        <item m="1" x="8"/>
        <item m="1" x="9"/>
        <item x="1"/>
        <item x="5"/>
        <item x="6"/>
        <item t="default"/>
      </items>
    </pivotField>
    <pivotField showAll="0"/>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axis="axisPage" multipleItemSelectionAllowed="1" showAll="0">
      <items count="14">
        <item m="1" x="11"/>
        <item m="1" x="10"/>
        <item m="1" x="7"/>
        <item m="1" x="8"/>
        <item m="1" x="12"/>
        <item m="1" x="9"/>
        <item m="1" x="6"/>
        <item x="1"/>
        <item x="2"/>
        <item x="3"/>
        <item x="4"/>
        <item x="5"/>
        <item x="0"/>
        <item t="default"/>
      </items>
    </pivotField>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1">
    <field x="12"/>
  </rowFields>
  <rowItems count="4">
    <i>
      <x/>
    </i>
    <i>
      <x v="1"/>
    </i>
    <i>
      <x v="2"/>
    </i>
    <i t="grand">
      <x/>
    </i>
  </rowItems>
  <colFields count="1">
    <field x="14"/>
  </colFields>
  <colItems count="4">
    <i>
      <x/>
    </i>
    <i>
      <x v="1"/>
    </i>
    <i>
      <x v="3"/>
    </i>
    <i t="grand">
      <x/>
    </i>
  </colItems>
  <pageFields count="3">
    <pageField fld="3" hier="-1"/>
    <pageField fld="15" hier="-1"/>
    <pageField fld="36" hier="-1"/>
  </pageFields>
  <dataFields count="1">
    <dataField name=" Total pondéré des financements climatiques engagés (USD)" fld="48" baseField="12" baseItem="0" numFmtId="164"/>
  </dataFields>
  <formats count="21">
    <format dxfId="105">
      <pivotArea type="all" dataOnly="0" outline="0" fieldPosition="0"/>
    </format>
    <format dxfId="104">
      <pivotArea outline="0" collapsedLevelsAreSubtotals="1" fieldPosition="0"/>
    </format>
    <format dxfId="103">
      <pivotArea type="origin" dataOnly="0" labelOnly="1" outline="0" fieldPosition="0"/>
    </format>
    <format dxfId="102">
      <pivotArea type="topRight" dataOnly="0" labelOnly="1" outline="0" fieldPosition="0"/>
    </format>
    <format dxfId="101">
      <pivotArea dataOnly="0" labelOnly="1" grandRow="1" outline="0" fieldPosition="0"/>
    </format>
    <format dxfId="100">
      <pivotArea dataOnly="0" labelOnly="1" grandCol="1" outline="0" fieldPosition="0"/>
    </format>
    <format dxfId="99">
      <pivotArea type="all" dataOnly="0" outline="0" fieldPosition="0"/>
    </format>
    <format dxfId="98">
      <pivotArea outline="0" collapsedLevelsAreSubtotals="1" fieldPosition="0"/>
    </format>
    <format dxfId="97">
      <pivotArea type="origin" dataOnly="0" labelOnly="1" outline="0" fieldPosition="0"/>
    </format>
    <format dxfId="96">
      <pivotArea type="topRight" dataOnly="0" labelOnly="1" outline="0" fieldPosition="0"/>
    </format>
    <format dxfId="95">
      <pivotArea dataOnly="0" labelOnly="1" grandRow="1" outline="0" fieldPosition="0"/>
    </format>
    <format dxfId="94">
      <pivotArea dataOnly="0" labelOnly="1" grandCol="1" outline="0" fieldPosition="0"/>
    </format>
    <format dxfId="93">
      <pivotArea outline="0" collapsedLevelsAreSubtotals="1" fieldPosition="0"/>
    </format>
    <format dxfId="92">
      <pivotArea dataOnly="0" labelOnly="1" grandCol="1" outline="0" fieldPosition="0"/>
    </format>
    <format dxfId="91">
      <pivotArea type="all" dataOnly="0" outline="0" fieldPosition="0"/>
    </format>
    <format dxfId="90">
      <pivotArea outline="0" collapsedLevelsAreSubtotals="1" fieldPosition="0"/>
    </format>
    <format dxfId="89">
      <pivotArea type="origin" dataOnly="0" labelOnly="1" outline="0" fieldPosition="0"/>
    </format>
    <format dxfId="88">
      <pivotArea type="topRight" dataOnly="0" labelOnly="1" outline="0" fieldPosition="0"/>
    </format>
    <format dxfId="87">
      <pivotArea dataOnly="0" labelOnly="1" grandRow="1" outline="0" fieldPosition="0"/>
    </format>
    <format dxfId="86">
      <pivotArea dataOnly="0" labelOnly="1" grandCol="1" outline="0" fieldPosition="0"/>
    </format>
    <format dxfId="85">
      <pivotArea dataOnly="0" labelOnly="1" fieldPosition="0">
        <references count="1">
          <reference field="12" count="0"/>
        </references>
      </pivotArea>
    </format>
  </formats>
  <chartFormats count="9">
    <chartFormat chart="0" format="34" series="1">
      <pivotArea type="data" outline="0" fieldPosition="0">
        <references count="1">
          <reference field="14" count="1" selected="0">
            <x v="0"/>
          </reference>
        </references>
      </pivotArea>
    </chartFormat>
    <chartFormat chart="0" format="35" series="1">
      <pivotArea type="data" outline="0" fieldPosition="0">
        <references count="1">
          <reference field="14" count="1" selected="0">
            <x v="2"/>
          </reference>
        </references>
      </pivotArea>
    </chartFormat>
    <chartFormat chart="0" format="36" series="1">
      <pivotArea type="data" outline="0" fieldPosition="0">
        <references count="1">
          <reference field="14" count="1" selected="0">
            <x v="4"/>
          </reference>
        </references>
      </pivotArea>
    </chartFormat>
    <chartFormat chart="0" format="37" series="1">
      <pivotArea type="data" outline="0" fieldPosition="0">
        <references count="2">
          <reference field="4294967294" count="1" selected="0">
            <x v="0"/>
          </reference>
          <reference field="14" count="1" selected="0">
            <x v="0"/>
          </reference>
        </references>
      </pivotArea>
    </chartFormat>
    <chartFormat chart="0" format="38" series="1">
      <pivotArea type="data" outline="0" fieldPosition="0">
        <references count="2">
          <reference field="4294967294" count="1" selected="0">
            <x v="0"/>
          </reference>
          <reference field="14" count="1" selected="0">
            <x v="2"/>
          </reference>
        </references>
      </pivotArea>
    </chartFormat>
    <chartFormat chart="0" format="39" series="1">
      <pivotArea type="data" outline="0" fieldPosition="0">
        <references count="2">
          <reference field="4294967294" count="1" selected="0">
            <x v="0"/>
          </reference>
          <reference field="14" count="1" selected="0">
            <x v="4"/>
          </reference>
        </references>
      </pivotArea>
    </chartFormat>
    <chartFormat chart="0" format="42" series="1">
      <pivotArea type="data" outline="0" fieldPosition="0">
        <references count="2">
          <reference field="4294967294" count="1" selected="0">
            <x v="0"/>
          </reference>
          <reference field="14" count="1" selected="0">
            <x v="1"/>
          </reference>
        </references>
      </pivotArea>
    </chartFormat>
    <chartFormat chart="0" format="43" series="1">
      <pivotArea type="data" outline="0" fieldPosition="0">
        <references count="2">
          <reference field="4294967294" count="1" selected="0">
            <x v="0"/>
          </reference>
          <reference field="14" count="1" selected="0">
            <x v="5"/>
          </reference>
        </references>
      </pivotArea>
    </chartFormat>
    <chartFormat chart="0" format="44" series="1">
      <pivotArea type="data" outline="0" fieldPosition="0">
        <references count="2">
          <reference field="4294967294" count="1" selected="0">
            <x v="0"/>
          </reference>
          <reference field="1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3123CA9-E8A9-7B4B-BCC3-AF934ED13826}" name="PivotTable11" cacheId="1" applyNumberFormats="0" applyBorderFormats="0" applyFontFormats="0" applyPatternFormats="0" applyAlignmentFormats="0" applyWidthHeightFormats="1" dataCaption="Werte" grandTotalCaption="Total" updatedVersion="8" minRefreshableVersion="3" useAutoFormatting="1" itemPrintTitles="1" createdVersion="8" indent="0" outline="1" outlineData="1" multipleFieldFilters="0" chartFormat="4" rowHeaderCaption="" colHeaderCaption="Année" fieldListSortAscending="1">
  <location ref="B32:F49" firstHeaderRow="1" firstDataRow="2" firstDataCol="1"/>
  <pivotFields count="56">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x="2"/>
        <item x="0"/>
        <item x="1"/>
        <item t="default"/>
      </items>
    </pivotField>
    <pivotField showAll="0"/>
    <pivotField showAll="0"/>
    <pivotField axis="axisRow" showAll="0">
      <items count="16">
        <item x="3"/>
        <item m="1" x="14"/>
        <item x="4"/>
        <item x="0"/>
        <item m="1" x="10"/>
        <item m="1" x="11"/>
        <item m="1" x="8"/>
        <item m="1" x="13"/>
        <item m="1" x="9"/>
        <item x="2"/>
        <item m="1" x="7"/>
        <item m="1" x="12"/>
        <item x="1"/>
        <item x="5"/>
        <item x="6"/>
        <item t="default"/>
      </items>
    </pivotField>
    <pivotField axis="axisRow" showAll="0">
      <items count="9">
        <item x="4"/>
        <item x="5"/>
        <item x="2"/>
        <item x="6"/>
        <item x="3"/>
        <item x="0"/>
        <item x="7"/>
        <item x="1"/>
        <item t="default"/>
      </items>
    </pivotField>
    <pivotField showAll="0"/>
    <pivotField showAll="0"/>
    <pivotField showAll="0"/>
    <pivotField numFmtId="43" showAll="0"/>
    <pivotField showAll="0"/>
    <pivotField showAll="0"/>
    <pivotField showAll="0"/>
    <pivotField numFmtId="164" showAll="0"/>
    <pivotField numFmtId="165" showAll="0"/>
    <pivotField numFmtId="165" showAll="0"/>
    <pivotField numFmtId="165" showAll="0"/>
    <pivotField showAll="0"/>
    <pivotField showAll="0"/>
    <pivotField showAll="0"/>
    <pivotField showAll="0"/>
    <pivotField numFmtId="164" showAll="0"/>
    <pivotField numFmtId="164" showAll="0"/>
    <pivotField numFmtId="164" showAll="0"/>
    <pivotField numFmtId="164" showAll="0"/>
    <pivotField showAll="0"/>
    <pivotField showAll="0"/>
    <pivotField showAll="0"/>
    <pivotField showAll="0"/>
    <pivotField numFmtId="167" showAll="0"/>
    <pivotField numFmtId="167" showAll="0"/>
    <pivotField numFmtId="167" showAll="0"/>
    <pivotField numFmtId="167" showAll="0"/>
    <pivotField numFmtId="167" showAll="0"/>
    <pivotField numFmtId="167" showAll="0"/>
    <pivotField numFmtId="167" showAll="0"/>
    <pivotField numFmtId="167" showAll="0"/>
    <pivotField dataField="1" numFmtId="164" showAll="0"/>
    <pivotField numFmtId="164" showAll="0"/>
    <pivotField numFmtId="164" showAll="0"/>
    <pivotField numFmtId="164" showAll="0"/>
    <pivotField numFmtId="164" showAll="0"/>
    <pivotField numFmtId="164" showAll="0"/>
    <pivotField numFmtId="164" showAll="0"/>
    <pivotField numFmtId="164" showAll="0"/>
  </pivotFields>
  <rowFields count="2">
    <field x="15"/>
    <field x="16"/>
  </rowFields>
  <rowItems count="16">
    <i>
      <x/>
    </i>
    <i r="1">
      <x v="4"/>
    </i>
    <i>
      <x v="2"/>
    </i>
    <i r="1">
      <x/>
    </i>
    <i>
      <x v="3"/>
    </i>
    <i r="1">
      <x v="3"/>
    </i>
    <i r="1">
      <x v="5"/>
    </i>
    <i>
      <x v="9"/>
    </i>
    <i r="1">
      <x v="2"/>
    </i>
    <i>
      <x v="12"/>
    </i>
    <i r="1">
      <x v="7"/>
    </i>
    <i>
      <x v="13"/>
    </i>
    <i r="1">
      <x v="1"/>
    </i>
    <i>
      <x v="14"/>
    </i>
    <i r="1">
      <x v="6"/>
    </i>
    <i t="grand">
      <x/>
    </i>
  </rowItems>
  <colFields count="1">
    <field x="12"/>
  </colFields>
  <colItems count="4">
    <i>
      <x/>
    </i>
    <i>
      <x v="1"/>
    </i>
    <i>
      <x v="2"/>
    </i>
    <i t="grand">
      <x/>
    </i>
  </colItems>
  <dataFields count="1">
    <dataField name=" Total pondéré des financements climatiques engagés (USD)" fld="48" baseField="15" baseItem="0" numFmtId="164"/>
  </dataFields>
  <formats count="9">
    <format dxfId="9">
      <pivotArea type="all" dataOnly="0" outline="0" fieldPosition="0"/>
    </format>
    <format dxfId="8">
      <pivotArea outline="0" collapsedLevelsAreSubtotals="1" fieldPosition="0"/>
    </format>
    <format dxfId="7">
      <pivotArea type="origin" dataOnly="0" labelOnly="1" outline="0" fieldPosition="0"/>
    </format>
    <format dxfId="6">
      <pivotArea type="topRight" dataOnly="0" labelOnly="1" outline="0" fieldPosition="0"/>
    </format>
    <format dxfId="5">
      <pivotArea dataOnly="0" labelOnly="1" grandRow="1" outline="0" fieldPosition="0"/>
    </format>
    <format dxfId="4">
      <pivotArea dataOnly="0" labelOnly="1" grandCol="1" outline="0" fieldPosition="0"/>
    </format>
    <format dxfId="3">
      <pivotArea outline="0" collapsedLevelsAreSubtotals="1" fieldPosition="0"/>
    </format>
    <format dxfId="2">
      <pivotArea outline="0" collapsedLevelsAreSubtotals="1" fieldPosition="0"/>
    </format>
    <format dxfId="1">
      <pivotArea dataOnly="0" labelOnly="1" grandCol="1" outline="0" fieldPosition="0"/>
    </format>
  </formats>
  <chartFormats count="3">
    <chartFormat chart="0" format="16" series="1">
      <pivotArea type="data" outline="0" fieldPosition="0">
        <references count="2">
          <reference field="4294967294" count="1" selected="0">
            <x v="0"/>
          </reference>
          <reference field="12" count="1" selected="0">
            <x v="0"/>
          </reference>
        </references>
      </pivotArea>
    </chartFormat>
    <chartFormat chart="0" format="17" series="1">
      <pivotArea type="data" outline="0" fieldPosition="0">
        <references count="2">
          <reference field="4294967294" count="1" selected="0">
            <x v="0"/>
          </reference>
          <reference field="12" count="1" selected="0">
            <x v="1"/>
          </reference>
        </references>
      </pivotArea>
    </chartFormat>
    <chartFormat chart="0" format="18" series="1">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ivotTable" Target="../pivotTables/pivotTable3.xml"/><Relationship Id="rId7"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ecd.org/dac/financing-sustainable-development/development-finance-standards/dacandcrscodelist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10"/>
  <sheetViews>
    <sheetView tabSelected="1" zoomScale="120" zoomScaleNormal="120" workbookViewId="0"/>
  </sheetViews>
  <sheetFormatPr baseColWidth="10" defaultColWidth="12" defaultRowHeight="13"/>
  <cols>
    <col min="1" max="2" width="6.796875" customWidth="1"/>
    <col min="3" max="3" width="20.3984375" customWidth="1"/>
    <col min="4" max="4" width="10.19921875" customWidth="1"/>
  </cols>
  <sheetData>
    <row r="1" spans="1:29">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29" ht="28" customHeight="1">
      <c r="A4" s="45"/>
      <c r="B4" s="48"/>
      <c r="C4" s="48"/>
      <c r="D4" s="48"/>
      <c r="E4" s="48"/>
      <c r="F4" s="48"/>
      <c r="G4" s="48"/>
      <c r="H4" s="48"/>
      <c r="I4" s="48"/>
      <c r="J4" s="48"/>
      <c r="K4" s="48"/>
      <c r="L4" s="48"/>
      <c r="M4" s="48"/>
      <c r="N4" s="48"/>
      <c r="O4" s="48"/>
      <c r="P4" s="48"/>
      <c r="Q4" s="48"/>
      <c r="R4" s="48"/>
      <c r="S4" s="45"/>
      <c r="T4" s="45"/>
      <c r="U4" s="45"/>
      <c r="V4" s="45"/>
      <c r="W4" s="45"/>
      <c r="X4" s="45"/>
      <c r="Y4" s="45"/>
      <c r="Z4" s="45"/>
      <c r="AA4" s="45"/>
      <c r="AB4" s="45"/>
      <c r="AC4" s="45"/>
    </row>
    <row r="5" spans="1:29">
      <c r="A5" s="45"/>
      <c r="B5" s="48"/>
      <c r="C5" s="46"/>
      <c r="D5" s="47"/>
      <c r="E5" s="47"/>
      <c r="F5" s="47"/>
      <c r="G5" s="47"/>
      <c r="H5" s="47"/>
      <c r="I5" s="47"/>
      <c r="J5" s="47"/>
      <c r="K5" s="47"/>
      <c r="L5" s="47"/>
      <c r="M5" s="47"/>
      <c r="N5" s="47"/>
      <c r="O5" s="47"/>
      <c r="P5" s="47"/>
      <c r="Q5" s="47"/>
      <c r="R5" s="48"/>
      <c r="S5" s="45"/>
      <c r="T5" s="45"/>
      <c r="U5" s="45"/>
      <c r="V5" s="45"/>
      <c r="W5" s="45"/>
      <c r="X5" s="45"/>
      <c r="Y5" s="45"/>
      <c r="Z5" s="45"/>
      <c r="AA5" s="45"/>
      <c r="AB5" s="45"/>
      <c r="AC5" s="45"/>
    </row>
    <row r="6" spans="1:29" ht="23.5">
      <c r="A6" s="45"/>
      <c r="B6" s="48"/>
      <c r="C6" s="134" t="s">
        <v>233</v>
      </c>
      <c r="D6" s="134"/>
      <c r="E6" s="134"/>
      <c r="F6" s="134"/>
      <c r="G6" s="134"/>
      <c r="H6" s="134"/>
      <c r="I6" s="134"/>
      <c r="J6" s="134"/>
      <c r="K6" s="134"/>
      <c r="L6" s="134"/>
      <c r="M6" s="134"/>
      <c r="N6" s="134"/>
      <c r="O6" s="134"/>
      <c r="P6" s="134"/>
      <c r="Q6" s="134"/>
      <c r="R6" s="48"/>
      <c r="S6" s="45"/>
      <c r="T6" s="45"/>
      <c r="U6" s="45"/>
      <c r="V6" s="45"/>
      <c r="W6" s="45"/>
      <c r="X6" s="45"/>
      <c r="Y6" s="45"/>
      <c r="Z6" s="45"/>
      <c r="AA6" s="45"/>
      <c r="AB6" s="45"/>
      <c r="AC6" s="45"/>
    </row>
    <row r="7" spans="1:29">
      <c r="A7" s="45"/>
      <c r="B7" s="48"/>
      <c r="C7" s="46"/>
      <c r="D7" s="47"/>
      <c r="E7" s="47"/>
      <c r="F7" s="47"/>
      <c r="G7" s="47"/>
      <c r="H7" s="47"/>
      <c r="I7" s="47"/>
      <c r="J7" s="47"/>
      <c r="K7" s="47"/>
      <c r="L7" s="47"/>
      <c r="M7" s="47"/>
      <c r="N7" s="47"/>
      <c r="O7" s="47"/>
      <c r="P7" s="47"/>
      <c r="Q7" s="47"/>
      <c r="R7" s="48"/>
      <c r="S7" s="45"/>
      <c r="T7" s="45"/>
      <c r="U7" s="45"/>
      <c r="V7" s="45"/>
      <c r="W7" s="45"/>
      <c r="X7" s="45"/>
      <c r="Y7" s="45"/>
      <c r="Z7" s="45"/>
      <c r="AA7" s="45"/>
      <c r="AB7" s="45"/>
      <c r="AC7" s="45"/>
    </row>
    <row r="8" spans="1:29" ht="23.5">
      <c r="A8" s="45"/>
      <c r="B8" s="48"/>
      <c r="C8" s="134" t="s">
        <v>234</v>
      </c>
      <c r="D8" s="134"/>
      <c r="E8" s="134"/>
      <c r="F8" s="134"/>
      <c r="G8" s="134"/>
      <c r="H8" s="134"/>
      <c r="I8" s="134"/>
      <c r="J8" s="134"/>
      <c r="K8" s="134"/>
      <c r="L8" s="134"/>
      <c r="M8" s="134"/>
      <c r="N8" s="134"/>
      <c r="O8" s="134"/>
      <c r="P8" s="134"/>
      <c r="Q8" s="134"/>
      <c r="R8" s="48"/>
      <c r="S8" s="45"/>
      <c r="T8" s="45"/>
      <c r="U8" s="45"/>
      <c r="V8" s="45"/>
      <c r="W8" s="45"/>
      <c r="X8" s="45"/>
      <c r="Y8" s="45"/>
      <c r="Z8" s="45"/>
      <c r="AA8" s="45"/>
      <c r="AB8" s="45"/>
      <c r="AC8" s="45"/>
    </row>
    <row r="9" spans="1:29">
      <c r="A9" s="45"/>
      <c r="B9" s="48"/>
      <c r="C9" s="47"/>
      <c r="D9" s="47"/>
      <c r="E9" s="47"/>
      <c r="F9" s="47"/>
      <c r="G9" s="47"/>
      <c r="H9" s="47"/>
      <c r="I9" s="47"/>
      <c r="J9" s="47"/>
      <c r="K9" s="47"/>
      <c r="L9" s="47"/>
      <c r="M9" s="47"/>
      <c r="N9" s="47"/>
      <c r="O9" s="47"/>
      <c r="P9" s="47"/>
      <c r="Q9" s="47"/>
      <c r="R9" s="48"/>
      <c r="S9" s="45"/>
      <c r="T9" s="45"/>
      <c r="U9" s="45"/>
      <c r="V9" s="45"/>
      <c r="W9" s="45"/>
      <c r="X9" s="45"/>
      <c r="Y9" s="45"/>
      <c r="Z9" s="45"/>
      <c r="AA9" s="45"/>
      <c r="AB9" s="45"/>
      <c r="AC9" s="45"/>
    </row>
    <row r="10" spans="1:29" ht="27" customHeight="1">
      <c r="A10" s="45"/>
      <c r="B10" s="48"/>
      <c r="C10" s="48"/>
      <c r="D10" s="48"/>
      <c r="E10" s="48"/>
      <c r="F10" s="48"/>
      <c r="G10" s="48"/>
      <c r="H10" s="48"/>
      <c r="I10" s="48"/>
      <c r="J10" s="48"/>
      <c r="K10" s="48"/>
      <c r="L10" s="48"/>
      <c r="M10" s="48"/>
      <c r="N10" s="48"/>
      <c r="O10" s="48"/>
      <c r="P10" s="48"/>
      <c r="Q10" s="48"/>
      <c r="R10" s="48"/>
      <c r="S10" s="45"/>
      <c r="T10" s="45"/>
      <c r="U10" s="45"/>
      <c r="V10" s="45"/>
      <c r="W10" s="45"/>
      <c r="X10" s="45"/>
      <c r="Y10" s="45"/>
      <c r="Z10" s="45"/>
      <c r="AA10" s="45"/>
      <c r="AB10" s="45"/>
      <c r="AC10" s="45"/>
    </row>
    <row r="11" spans="1:29" ht="25" customHeight="1">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ht="30" customHeight="1">
      <c r="A12" s="45"/>
      <c r="B12" s="48"/>
      <c r="C12" s="48"/>
      <c r="D12" s="48"/>
      <c r="E12" s="48"/>
      <c r="F12" s="48"/>
      <c r="G12" s="48"/>
      <c r="H12" s="48"/>
      <c r="I12" s="48"/>
      <c r="J12" s="48"/>
      <c r="K12" s="48"/>
      <c r="L12" s="48"/>
      <c r="M12" s="48"/>
      <c r="N12" s="48"/>
      <c r="O12" s="48"/>
      <c r="P12" s="48"/>
      <c r="Q12" s="48"/>
      <c r="R12" s="48"/>
      <c r="S12" s="45"/>
      <c r="T12" s="45"/>
      <c r="U12" s="45"/>
      <c r="V12" s="45"/>
      <c r="W12" s="45"/>
      <c r="X12" s="45"/>
      <c r="Y12" s="45"/>
      <c r="Z12" s="45"/>
      <c r="AA12" s="45"/>
      <c r="AB12" s="45"/>
      <c r="AC12" s="45"/>
    </row>
    <row r="13" spans="1:29">
      <c r="A13" s="45"/>
      <c r="B13" s="48"/>
      <c r="C13" s="50" t="s">
        <v>273</v>
      </c>
      <c r="D13" s="49" t="s">
        <v>235</v>
      </c>
      <c r="E13" s="49"/>
      <c r="F13" s="49"/>
      <c r="G13" s="49"/>
      <c r="H13" s="49"/>
      <c r="I13" s="49"/>
      <c r="J13" s="49"/>
      <c r="K13" s="49"/>
      <c r="L13" s="14"/>
      <c r="M13" s="14"/>
      <c r="N13" s="14"/>
      <c r="O13" s="14"/>
      <c r="P13" s="14"/>
      <c r="Q13" s="14"/>
      <c r="R13" s="48"/>
      <c r="S13" s="45"/>
      <c r="T13" s="45"/>
      <c r="U13" s="45"/>
      <c r="V13" s="45"/>
      <c r="W13" s="45"/>
      <c r="X13" s="45"/>
      <c r="Y13" s="45"/>
      <c r="Z13" s="45"/>
      <c r="AA13" s="45"/>
      <c r="AB13" s="45"/>
      <c r="AC13" s="45"/>
    </row>
    <row r="14" spans="1:29">
      <c r="A14" s="45"/>
      <c r="B14" s="48"/>
      <c r="C14" s="50"/>
      <c r="D14" s="49"/>
      <c r="E14" s="49"/>
      <c r="F14" s="49"/>
      <c r="G14" s="49"/>
      <c r="H14" s="49"/>
      <c r="I14" s="49"/>
      <c r="J14" s="49"/>
      <c r="K14" s="49"/>
      <c r="L14" s="14"/>
      <c r="M14" s="14"/>
      <c r="N14" s="14"/>
      <c r="O14" s="14"/>
      <c r="P14" s="14"/>
      <c r="Q14" s="14"/>
      <c r="R14" s="48"/>
      <c r="S14" s="45"/>
      <c r="T14" s="45"/>
      <c r="U14" s="45"/>
      <c r="V14" s="45"/>
      <c r="W14" s="45"/>
      <c r="X14" s="45"/>
      <c r="Y14" s="45"/>
      <c r="Z14" s="45"/>
      <c r="AA14" s="45"/>
      <c r="AB14" s="45"/>
      <c r="AC14" s="45"/>
    </row>
    <row r="15" spans="1:29">
      <c r="A15" s="45"/>
      <c r="B15" s="48"/>
      <c r="C15" s="50" t="s">
        <v>274</v>
      </c>
      <c r="D15" s="113" t="s">
        <v>10</v>
      </c>
      <c r="E15" s="49"/>
      <c r="F15" s="49"/>
      <c r="G15" s="49"/>
      <c r="H15" s="49"/>
      <c r="I15" s="49"/>
      <c r="J15" s="49"/>
      <c r="K15" s="49"/>
      <c r="L15" s="14"/>
      <c r="M15" s="14"/>
      <c r="N15" s="14"/>
      <c r="O15" s="14"/>
      <c r="P15" s="14"/>
      <c r="Q15" s="14"/>
      <c r="R15" s="48"/>
      <c r="S15" s="45"/>
      <c r="T15" s="45"/>
      <c r="U15" s="45"/>
      <c r="V15" s="45"/>
      <c r="W15" s="45"/>
      <c r="X15" s="45"/>
      <c r="Y15" s="45"/>
      <c r="Z15" s="45"/>
      <c r="AA15" s="45"/>
      <c r="AB15" s="45"/>
      <c r="AC15" s="45"/>
    </row>
    <row r="16" spans="1:29">
      <c r="A16" s="45"/>
      <c r="B16" s="48"/>
      <c r="C16" s="50"/>
      <c r="D16" s="49" t="s">
        <v>6</v>
      </c>
      <c r="E16" s="49"/>
      <c r="F16" s="49"/>
      <c r="G16" s="49"/>
      <c r="H16" s="49"/>
      <c r="I16" s="49"/>
      <c r="J16" s="49"/>
      <c r="K16" s="49"/>
      <c r="L16" s="14"/>
      <c r="M16" s="14"/>
      <c r="N16" s="14"/>
      <c r="O16" s="14"/>
      <c r="P16" s="14"/>
      <c r="Q16" s="14"/>
      <c r="R16" s="48"/>
      <c r="S16" s="45"/>
      <c r="T16" s="45"/>
      <c r="U16" s="45"/>
      <c r="V16" s="45"/>
      <c r="W16" s="45"/>
      <c r="X16" s="45"/>
      <c r="Y16" s="45"/>
      <c r="Z16" s="45"/>
      <c r="AA16" s="45"/>
      <c r="AB16" s="45"/>
      <c r="AC16" s="45"/>
    </row>
    <row r="17" spans="1:29">
      <c r="A17" s="45"/>
      <c r="B17" s="48"/>
      <c r="C17" s="50" t="s">
        <v>275</v>
      </c>
      <c r="D17" s="49" t="s">
        <v>236</v>
      </c>
      <c r="E17" s="49"/>
      <c r="F17" s="49"/>
      <c r="G17" s="49"/>
      <c r="H17" s="49"/>
      <c r="I17" s="49"/>
      <c r="J17" s="49"/>
      <c r="K17" s="49"/>
      <c r="L17" s="14"/>
      <c r="M17" s="14"/>
      <c r="N17" s="14"/>
      <c r="O17" s="14"/>
      <c r="P17" s="14"/>
      <c r="Q17" s="14"/>
      <c r="R17" s="48"/>
      <c r="S17" s="45"/>
      <c r="T17" s="45"/>
      <c r="U17" s="45"/>
      <c r="V17" s="45"/>
      <c r="W17" s="45"/>
      <c r="X17" s="45"/>
      <c r="Y17" s="45"/>
      <c r="Z17" s="45"/>
      <c r="AA17" s="45"/>
      <c r="AB17" s="45"/>
      <c r="AC17" s="45"/>
    </row>
    <row r="18" spans="1:29">
      <c r="A18" s="45"/>
      <c r="B18" s="48"/>
      <c r="C18" s="50"/>
      <c r="D18" s="49"/>
      <c r="E18" s="49"/>
      <c r="F18" s="49"/>
      <c r="G18" s="49"/>
      <c r="H18" s="49"/>
      <c r="I18" s="49"/>
      <c r="J18" s="49"/>
      <c r="K18" s="49"/>
      <c r="L18" s="14"/>
      <c r="M18" s="14"/>
      <c r="N18" s="14"/>
      <c r="O18" s="14"/>
      <c r="P18" s="14"/>
      <c r="Q18" s="14"/>
      <c r="R18" s="48"/>
      <c r="S18" s="45"/>
      <c r="T18" s="45"/>
      <c r="U18" s="45"/>
      <c r="V18" s="45"/>
      <c r="W18" s="45"/>
      <c r="X18" s="45"/>
      <c r="Y18" s="45"/>
      <c r="Z18" s="45"/>
      <c r="AA18" s="45"/>
      <c r="AB18" s="45"/>
      <c r="AC18" s="45"/>
    </row>
    <row r="19" spans="1:29">
      <c r="A19" s="45"/>
      <c r="B19" s="48"/>
      <c r="C19" s="50" t="s">
        <v>276</v>
      </c>
      <c r="D19" s="49" t="s">
        <v>237</v>
      </c>
      <c r="E19" s="49"/>
      <c r="F19" s="49"/>
      <c r="G19" s="49"/>
      <c r="H19" s="49"/>
      <c r="I19" s="49"/>
      <c r="J19" s="49"/>
      <c r="K19" s="49"/>
      <c r="L19" s="14"/>
      <c r="M19" s="14"/>
      <c r="N19" s="14"/>
      <c r="O19" s="14"/>
      <c r="P19" s="14"/>
      <c r="Q19" s="14"/>
      <c r="R19" s="48"/>
      <c r="S19" s="45"/>
      <c r="T19" s="45"/>
      <c r="U19" s="45"/>
      <c r="V19" s="45"/>
      <c r="W19" s="45"/>
      <c r="X19" s="45"/>
      <c r="Y19" s="45"/>
      <c r="Z19" s="45"/>
      <c r="AA19" s="45"/>
      <c r="AB19" s="45"/>
      <c r="AC19" s="45"/>
    </row>
    <row r="20" spans="1:29">
      <c r="A20" s="45"/>
      <c r="B20" s="48"/>
      <c r="C20" s="50"/>
      <c r="D20" s="49"/>
      <c r="E20" s="49"/>
      <c r="F20" s="49"/>
      <c r="G20" s="49"/>
      <c r="H20" s="49"/>
      <c r="I20" s="49"/>
      <c r="J20" s="49"/>
      <c r="K20" s="49"/>
      <c r="L20" s="14"/>
      <c r="M20" s="14"/>
      <c r="N20" s="14"/>
      <c r="O20" s="14"/>
      <c r="P20" s="14"/>
      <c r="Q20" s="14"/>
      <c r="R20" s="48"/>
      <c r="S20" s="45"/>
      <c r="T20" s="45"/>
      <c r="U20" s="45"/>
      <c r="V20" s="45"/>
      <c r="W20" s="45"/>
      <c r="X20" s="45"/>
      <c r="Y20" s="45"/>
      <c r="Z20" s="45"/>
      <c r="AA20" s="45"/>
      <c r="AB20" s="45"/>
      <c r="AC20" s="45"/>
    </row>
    <row r="21" spans="1:29" ht="14" customHeight="1">
      <c r="A21" s="45"/>
      <c r="B21" s="48"/>
      <c r="C21" s="49"/>
      <c r="D21" s="133" t="s">
        <v>306</v>
      </c>
      <c r="E21" s="133"/>
      <c r="F21" s="133"/>
      <c r="G21" s="133"/>
      <c r="H21" s="133"/>
      <c r="I21" s="133"/>
      <c r="J21" s="133"/>
      <c r="K21" s="133"/>
      <c r="L21" s="133"/>
      <c r="M21" s="133"/>
      <c r="N21" s="133"/>
      <c r="O21" s="133"/>
      <c r="P21" s="133"/>
      <c r="Q21" s="51"/>
      <c r="R21" s="48"/>
      <c r="S21" s="45"/>
      <c r="T21" s="45"/>
      <c r="U21" s="45"/>
      <c r="V21" s="45"/>
      <c r="W21" s="45"/>
      <c r="X21" s="45"/>
      <c r="Y21" s="45"/>
      <c r="Z21" s="45"/>
      <c r="AA21" s="45"/>
      <c r="AB21" s="45"/>
      <c r="AC21" s="45"/>
    </row>
    <row r="22" spans="1:29">
      <c r="A22" s="45"/>
      <c r="B22" s="48"/>
      <c r="C22" s="49"/>
      <c r="D22" s="133"/>
      <c r="E22" s="133"/>
      <c r="F22" s="133"/>
      <c r="G22" s="133"/>
      <c r="H22" s="133"/>
      <c r="I22" s="133"/>
      <c r="J22" s="133"/>
      <c r="K22" s="133"/>
      <c r="L22" s="133"/>
      <c r="M22" s="133"/>
      <c r="N22" s="133"/>
      <c r="O22" s="133"/>
      <c r="P22" s="133"/>
      <c r="Q22" s="51"/>
      <c r="R22" s="48"/>
      <c r="S22" s="45"/>
      <c r="T22" s="45"/>
      <c r="U22" s="45"/>
      <c r="V22" s="45"/>
      <c r="W22" s="45"/>
      <c r="X22" s="45"/>
      <c r="Y22" s="45"/>
      <c r="Z22" s="45"/>
      <c r="AA22" s="45"/>
      <c r="AB22" s="45"/>
      <c r="AC22" s="45"/>
    </row>
    <row r="23" spans="1:29" ht="14" customHeight="1">
      <c r="A23" s="45"/>
      <c r="B23" s="48"/>
      <c r="C23" s="49"/>
      <c r="D23" s="133"/>
      <c r="E23" s="133"/>
      <c r="F23" s="133"/>
      <c r="G23" s="133"/>
      <c r="H23" s="133"/>
      <c r="I23" s="133"/>
      <c r="J23" s="133"/>
      <c r="K23" s="133"/>
      <c r="L23" s="133"/>
      <c r="M23" s="133"/>
      <c r="N23" s="133"/>
      <c r="O23" s="133"/>
      <c r="P23" s="133"/>
      <c r="Q23" s="51"/>
      <c r="R23" s="48"/>
      <c r="S23" s="45"/>
      <c r="T23" s="45"/>
      <c r="U23" s="45"/>
      <c r="V23" s="45"/>
      <c r="W23" s="45"/>
      <c r="X23" s="45"/>
      <c r="Y23" s="45"/>
      <c r="Z23" s="45"/>
      <c r="AA23" s="45"/>
      <c r="AB23" s="45"/>
      <c r="AC23" s="45"/>
    </row>
    <row r="24" spans="1:29" ht="13" customHeight="1">
      <c r="A24" s="45"/>
      <c r="B24" s="48"/>
      <c r="C24" s="14"/>
      <c r="D24" s="133"/>
      <c r="E24" s="133"/>
      <c r="F24" s="133"/>
      <c r="G24" s="133"/>
      <c r="H24" s="133"/>
      <c r="I24" s="133"/>
      <c r="J24" s="133"/>
      <c r="K24" s="133"/>
      <c r="L24" s="133"/>
      <c r="M24" s="133"/>
      <c r="N24" s="133"/>
      <c r="O24" s="133"/>
      <c r="P24" s="133"/>
      <c r="Q24" s="51"/>
      <c r="R24" s="48"/>
      <c r="S24" s="45"/>
      <c r="T24" s="45"/>
      <c r="U24" s="45"/>
      <c r="V24" s="45"/>
      <c r="W24" s="45"/>
      <c r="X24" s="45"/>
      <c r="Y24" s="45"/>
      <c r="Z24" s="45"/>
      <c r="AA24" s="45"/>
      <c r="AB24" s="45"/>
      <c r="AC24" s="45"/>
    </row>
    <row r="25" spans="1:29" ht="13" customHeight="1">
      <c r="A25" s="45"/>
      <c r="B25" s="48"/>
      <c r="C25" s="14"/>
      <c r="D25" s="133"/>
      <c r="E25" s="133"/>
      <c r="F25" s="133"/>
      <c r="G25" s="133"/>
      <c r="H25" s="133"/>
      <c r="I25" s="133"/>
      <c r="J25" s="133"/>
      <c r="K25" s="133"/>
      <c r="L25" s="133"/>
      <c r="M25" s="133"/>
      <c r="N25" s="133"/>
      <c r="O25" s="133"/>
      <c r="P25" s="133"/>
      <c r="Q25" s="51"/>
      <c r="R25" s="48"/>
      <c r="S25" s="45"/>
      <c r="T25" s="45"/>
      <c r="U25" s="45"/>
      <c r="V25" s="45"/>
      <c r="W25" s="45"/>
      <c r="X25" s="45"/>
      <c r="Y25" s="45"/>
      <c r="Z25" s="45"/>
      <c r="AA25" s="45"/>
      <c r="AB25" s="45"/>
      <c r="AC25" s="45"/>
    </row>
    <row r="26" spans="1:29" ht="13" customHeight="1">
      <c r="A26" s="45"/>
      <c r="B26" s="48"/>
      <c r="C26" s="14"/>
      <c r="D26" s="133"/>
      <c r="E26" s="133"/>
      <c r="F26" s="133"/>
      <c r="G26" s="133"/>
      <c r="H26" s="133"/>
      <c r="I26" s="133"/>
      <c r="J26" s="133"/>
      <c r="K26" s="133"/>
      <c r="L26" s="133"/>
      <c r="M26" s="133"/>
      <c r="N26" s="133"/>
      <c r="O26" s="133"/>
      <c r="P26" s="133"/>
      <c r="Q26" s="51"/>
      <c r="R26" s="48"/>
      <c r="S26" s="45"/>
      <c r="T26" s="45"/>
      <c r="U26" s="45"/>
      <c r="V26" s="45"/>
      <c r="W26" s="45"/>
      <c r="X26" s="45"/>
      <c r="Y26" s="45"/>
      <c r="Z26" s="45"/>
      <c r="AA26" s="45"/>
      <c r="AB26" s="45"/>
      <c r="AC26" s="45"/>
    </row>
    <row r="27" spans="1:29" ht="13" customHeight="1">
      <c r="A27" s="45"/>
      <c r="B27" s="48"/>
      <c r="C27" s="14"/>
      <c r="D27" s="133"/>
      <c r="E27" s="133"/>
      <c r="F27" s="133"/>
      <c r="G27" s="133"/>
      <c r="H27" s="133"/>
      <c r="I27" s="133"/>
      <c r="J27" s="133"/>
      <c r="K27" s="133"/>
      <c r="L27" s="133"/>
      <c r="M27" s="133"/>
      <c r="N27" s="133"/>
      <c r="O27" s="133"/>
      <c r="P27" s="133"/>
      <c r="Q27" s="51"/>
      <c r="R27" s="48"/>
      <c r="S27" s="45"/>
      <c r="T27" s="45"/>
      <c r="U27" s="45"/>
      <c r="V27" s="45"/>
      <c r="W27" s="45"/>
      <c r="X27" s="45"/>
      <c r="Y27" s="45"/>
      <c r="Z27" s="45"/>
      <c r="AA27" s="45"/>
      <c r="AB27" s="45"/>
      <c r="AC27" s="45"/>
    </row>
    <row r="28" spans="1:29" ht="30" customHeight="1">
      <c r="A28" s="45"/>
      <c r="B28" s="48"/>
      <c r="C28" s="14"/>
      <c r="D28" s="133"/>
      <c r="E28" s="133"/>
      <c r="F28" s="133"/>
      <c r="G28" s="133"/>
      <c r="H28" s="133"/>
      <c r="I28" s="133"/>
      <c r="J28" s="133"/>
      <c r="K28" s="133"/>
      <c r="L28" s="133"/>
      <c r="M28" s="133"/>
      <c r="N28" s="133"/>
      <c r="O28" s="133"/>
      <c r="P28" s="133"/>
      <c r="Q28" s="51"/>
      <c r="R28" s="48"/>
      <c r="S28" s="45"/>
      <c r="T28" s="45"/>
      <c r="U28" s="45"/>
      <c r="V28" s="45"/>
      <c r="W28" s="45"/>
      <c r="X28" s="45"/>
      <c r="Y28" s="45"/>
      <c r="Z28" s="45"/>
      <c r="AA28" s="45"/>
      <c r="AB28" s="45"/>
      <c r="AC28" s="45"/>
    </row>
    <row r="29" spans="1:29" ht="13" customHeight="1">
      <c r="A29" s="45"/>
      <c r="B29" s="48"/>
      <c r="C29" s="14"/>
      <c r="D29" s="133"/>
      <c r="E29" s="133"/>
      <c r="F29" s="133"/>
      <c r="G29" s="133"/>
      <c r="H29" s="133"/>
      <c r="I29" s="133"/>
      <c r="J29" s="133"/>
      <c r="K29" s="133"/>
      <c r="L29" s="133"/>
      <c r="M29" s="133"/>
      <c r="N29" s="133"/>
      <c r="O29" s="133"/>
      <c r="P29" s="133"/>
      <c r="Q29" s="51"/>
      <c r="R29" s="48"/>
      <c r="S29" s="45"/>
      <c r="T29" s="45"/>
      <c r="U29" s="45"/>
      <c r="V29" s="45"/>
      <c r="W29" s="45"/>
      <c r="X29" s="45"/>
      <c r="Y29" s="45"/>
      <c r="Z29" s="45"/>
      <c r="AA29" s="45"/>
      <c r="AB29" s="45"/>
      <c r="AC29" s="45"/>
    </row>
    <row r="30" spans="1:29" ht="13" customHeight="1">
      <c r="A30" s="45"/>
      <c r="B30" s="48"/>
      <c r="C30" s="14"/>
      <c r="D30" s="133"/>
      <c r="E30" s="133"/>
      <c r="F30" s="133"/>
      <c r="G30" s="133"/>
      <c r="H30" s="133"/>
      <c r="I30" s="133"/>
      <c r="J30" s="133"/>
      <c r="K30" s="133"/>
      <c r="L30" s="133"/>
      <c r="M30" s="133"/>
      <c r="N30" s="133"/>
      <c r="O30" s="133"/>
      <c r="P30" s="133"/>
      <c r="Q30" s="51"/>
      <c r="R30" s="48"/>
      <c r="S30" s="45"/>
      <c r="T30" s="45"/>
      <c r="U30" s="45"/>
      <c r="V30" s="45"/>
      <c r="W30" s="45"/>
      <c r="X30" s="45"/>
      <c r="Y30" s="45"/>
      <c r="Z30" s="45"/>
      <c r="AA30" s="45"/>
      <c r="AB30" s="45"/>
      <c r="AC30" s="45"/>
    </row>
    <row r="31" spans="1:29" ht="13" customHeight="1">
      <c r="A31" s="45"/>
      <c r="B31" s="48"/>
      <c r="C31" s="14"/>
      <c r="D31" s="133"/>
      <c r="E31" s="133"/>
      <c r="F31" s="133"/>
      <c r="G31" s="133"/>
      <c r="H31" s="133"/>
      <c r="I31" s="133"/>
      <c r="J31" s="133"/>
      <c r="K31" s="133"/>
      <c r="L31" s="133"/>
      <c r="M31" s="133"/>
      <c r="N31" s="133"/>
      <c r="O31" s="133"/>
      <c r="P31" s="133"/>
      <c r="Q31" s="51"/>
      <c r="R31" s="48"/>
      <c r="S31" s="45"/>
      <c r="T31" s="45"/>
      <c r="U31" s="45"/>
      <c r="V31" s="45"/>
      <c r="W31" s="45"/>
      <c r="X31" s="45"/>
      <c r="Y31" s="45"/>
      <c r="Z31" s="45"/>
      <c r="AA31" s="45"/>
      <c r="AB31" s="45"/>
      <c r="AC31" s="45"/>
    </row>
    <row r="32" spans="1:29" ht="13" customHeight="1">
      <c r="A32" s="45"/>
      <c r="B32" s="48"/>
      <c r="C32" s="14"/>
      <c r="D32" s="133"/>
      <c r="E32" s="133"/>
      <c r="F32" s="133"/>
      <c r="G32" s="133"/>
      <c r="H32" s="133"/>
      <c r="I32" s="133"/>
      <c r="J32" s="133"/>
      <c r="K32" s="133"/>
      <c r="L32" s="133"/>
      <c r="M32" s="133"/>
      <c r="N32" s="133"/>
      <c r="O32" s="133"/>
      <c r="P32" s="133"/>
      <c r="Q32" s="51"/>
      <c r="R32" s="48"/>
      <c r="S32" s="45"/>
      <c r="T32" s="45"/>
      <c r="U32" s="45"/>
      <c r="V32" s="45"/>
      <c r="W32" s="45"/>
      <c r="X32" s="45"/>
      <c r="Y32" s="45"/>
      <c r="Z32" s="45"/>
      <c r="AA32" s="45"/>
      <c r="AB32" s="45"/>
      <c r="AC32" s="45"/>
    </row>
    <row r="33" spans="1:29" ht="13" customHeight="1">
      <c r="A33" s="45"/>
      <c r="B33" s="48"/>
      <c r="C33" s="14"/>
      <c r="D33" s="133"/>
      <c r="E33" s="133"/>
      <c r="F33" s="133"/>
      <c r="G33" s="133"/>
      <c r="H33" s="133"/>
      <c r="I33" s="133"/>
      <c r="J33" s="133"/>
      <c r="K33" s="133"/>
      <c r="L33" s="133"/>
      <c r="M33" s="133"/>
      <c r="N33" s="133"/>
      <c r="O33" s="133"/>
      <c r="P33" s="133"/>
      <c r="Q33" s="51"/>
      <c r="R33" s="48"/>
      <c r="S33" s="45"/>
      <c r="T33" s="45"/>
      <c r="U33" s="45"/>
      <c r="V33" s="45"/>
      <c r="W33" s="45"/>
      <c r="X33" s="45"/>
      <c r="Y33" s="45"/>
      <c r="Z33" s="45"/>
      <c r="AA33" s="45"/>
      <c r="AB33" s="45"/>
      <c r="AC33" s="45"/>
    </row>
    <row r="34" spans="1:29" ht="13" customHeight="1">
      <c r="A34" s="45"/>
      <c r="B34" s="48"/>
      <c r="C34" s="14"/>
      <c r="D34" s="133"/>
      <c r="E34" s="133"/>
      <c r="F34" s="133"/>
      <c r="G34" s="133"/>
      <c r="H34" s="133"/>
      <c r="I34" s="133"/>
      <c r="J34" s="133"/>
      <c r="K34" s="133"/>
      <c r="L34" s="133"/>
      <c r="M34" s="133"/>
      <c r="N34" s="133"/>
      <c r="O34" s="133"/>
      <c r="P34" s="133"/>
      <c r="Q34" s="51"/>
      <c r="R34" s="48"/>
      <c r="S34" s="45"/>
      <c r="T34" s="45"/>
      <c r="U34" s="45"/>
      <c r="V34" s="45"/>
      <c r="W34" s="45"/>
      <c r="X34" s="45"/>
      <c r="Y34" s="45"/>
      <c r="Z34" s="45"/>
      <c r="AA34" s="45"/>
      <c r="AB34" s="45"/>
      <c r="AC34" s="45"/>
    </row>
    <row r="35" spans="1:29" ht="13" customHeight="1">
      <c r="A35" s="45"/>
      <c r="B35" s="48"/>
      <c r="C35" s="14"/>
      <c r="D35" s="133"/>
      <c r="E35" s="133"/>
      <c r="F35" s="133"/>
      <c r="G35" s="133"/>
      <c r="H35" s="133"/>
      <c r="I35" s="133"/>
      <c r="J35" s="133"/>
      <c r="K35" s="133"/>
      <c r="L35" s="133"/>
      <c r="M35" s="133"/>
      <c r="N35" s="133"/>
      <c r="O35" s="133"/>
      <c r="P35" s="133"/>
      <c r="Q35" s="51"/>
      <c r="R35" s="48"/>
      <c r="S35" s="45"/>
      <c r="T35" s="45"/>
      <c r="U35" s="45"/>
      <c r="V35" s="45"/>
      <c r="W35" s="45"/>
      <c r="X35" s="45"/>
      <c r="Y35" s="45"/>
      <c r="Z35" s="45"/>
      <c r="AA35" s="45"/>
      <c r="AB35" s="45"/>
      <c r="AC35" s="45"/>
    </row>
    <row r="36" spans="1:29" ht="13" customHeight="1">
      <c r="A36" s="45"/>
      <c r="B36" s="48"/>
      <c r="C36" s="14"/>
      <c r="D36" s="133"/>
      <c r="E36" s="133"/>
      <c r="F36" s="133"/>
      <c r="G36" s="133"/>
      <c r="H36" s="133"/>
      <c r="I36" s="133"/>
      <c r="J36" s="133"/>
      <c r="K36" s="133"/>
      <c r="L36" s="133"/>
      <c r="M36" s="133"/>
      <c r="N36" s="133"/>
      <c r="O36" s="133"/>
      <c r="P36" s="133"/>
      <c r="Q36" s="51"/>
      <c r="R36" s="48"/>
      <c r="S36" s="45"/>
      <c r="T36" s="45"/>
      <c r="U36" s="45"/>
      <c r="V36" s="45"/>
      <c r="W36" s="45"/>
      <c r="X36" s="45"/>
      <c r="Y36" s="45"/>
      <c r="Z36" s="45"/>
      <c r="AA36" s="45"/>
      <c r="AB36" s="45"/>
      <c r="AC36" s="45"/>
    </row>
    <row r="37" spans="1:29" ht="13" customHeight="1">
      <c r="A37" s="45"/>
      <c r="B37" s="48"/>
      <c r="C37" s="14"/>
      <c r="D37" s="133"/>
      <c r="E37" s="133"/>
      <c r="F37" s="133"/>
      <c r="G37" s="133"/>
      <c r="H37" s="133"/>
      <c r="I37" s="133"/>
      <c r="J37" s="133"/>
      <c r="K37" s="133"/>
      <c r="L37" s="133"/>
      <c r="M37" s="133"/>
      <c r="N37" s="133"/>
      <c r="O37" s="133"/>
      <c r="P37" s="133"/>
      <c r="Q37" s="51"/>
      <c r="R37" s="48"/>
      <c r="S37" s="45"/>
      <c r="T37" s="45"/>
      <c r="U37" s="45"/>
      <c r="V37" s="45"/>
      <c r="W37" s="45"/>
      <c r="X37" s="45"/>
      <c r="Y37" s="45"/>
      <c r="Z37" s="45"/>
      <c r="AA37" s="45"/>
      <c r="AB37" s="45"/>
      <c r="AC37" s="45"/>
    </row>
    <row r="38" spans="1:29" ht="13" customHeight="1">
      <c r="A38" s="45"/>
      <c r="B38" s="48"/>
      <c r="C38" s="14"/>
      <c r="D38" s="133"/>
      <c r="E38" s="133"/>
      <c r="F38" s="133"/>
      <c r="G38" s="133"/>
      <c r="H38" s="133"/>
      <c r="I38" s="133"/>
      <c r="J38" s="133"/>
      <c r="K38" s="133"/>
      <c r="L38" s="133"/>
      <c r="M38" s="133"/>
      <c r="N38" s="133"/>
      <c r="O38" s="133"/>
      <c r="P38" s="133"/>
      <c r="Q38" s="51"/>
      <c r="R38" s="48"/>
      <c r="S38" s="45"/>
      <c r="T38" s="45"/>
      <c r="U38" s="45"/>
      <c r="V38" s="45"/>
      <c r="W38" s="45"/>
      <c r="X38" s="45"/>
      <c r="Y38" s="45"/>
      <c r="Z38" s="45"/>
      <c r="AA38" s="45"/>
      <c r="AB38" s="45"/>
      <c r="AC38" s="45"/>
    </row>
    <row r="39" spans="1:29" ht="25" customHeight="1">
      <c r="A39" s="45"/>
      <c r="B39" s="48"/>
      <c r="C39" s="14"/>
      <c r="D39" s="133"/>
      <c r="E39" s="133"/>
      <c r="F39" s="133"/>
      <c r="G39" s="133"/>
      <c r="H39" s="133"/>
      <c r="I39" s="133"/>
      <c r="J39" s="133"/>
      <c r="K39" s="133"/>
      <c r="L39" s="133"/>
      <c r="M39" s="133"/>
      <c r="N39" s="133"/>
      <c r="O39" s="133"/>
      <c r="P39" s="133"/>
      <c r="Q39" s="51"/>
      <c r="R39" s="48"/>
      <c r="S39" s="45"/>
      <c r="T39" s="45"/>
      <c r="U39" s="45"/>
      <c r="V39" s="45"/>
      <c r="W39" s="45"/>
      <c r="X39" s="45"/>
      <c r="Y39" s="45"/>
      <c r="Z39" s="45"/>
      <c r="AA39" s="45"/>
      <c r="AB39" s="45"/>
      <c r="AC39" s="45"/>
    </row>
    <row r="40" spans="1:29" ht="13" customHeight="1">
      <c r="A40" s="45"/>
      <c r="B40" s="48"/>
      <c r="C40" s="14"/>
      <c r="D40" s="133"/>
      <c r="E40" s="133"/>
      <c r="F40" s="133"/>
      <c r="G40" s="133"/>
      <c r="H40" s="133"/>
      <c r="I40" s="133"/>
      <c r="J40" s="133"/>
      <c r="K40" s="133"/>
      <c r="L40" s="133"/>
      <c r="M40" s="133"/>
      <c r="N40" s="133"/>
      <c r="O40" s="133"/>
      <c r="P40" s="133"/>
      <c r="Q40" s="51"/>
      <c r="R40" s="48"/>
      <c r="S40" s="45"/>
      <c r="T40" s="45"/>
      <c r="U40" s="45"/>
      <c r="V40" s="45"/>
      <c r="W40" s="45"/>
      <c r="X40" s="45"/>
      <c r="Y40" s="45"/>
      <c r="Z40" s="45"/>
      <c r="AA40" s="45"/>
      <c r="AB40" s="45"/>
      <c r="AC40" s="45"/>
    </row>
    <row r="41" spans="1:29" ht="13" customHeight="1">
      <c r="A41" s="45"/>
      <c r="B41" s="48"/>
      <c r="C41" s="14"/>
      <c r="D41" s="133"/>
      <c r="E41" s="133"/>
      <c r="F41" s="133"/>
      <c r="G41" s="133"/>
      <c r="H41" s="133"/>
      <c r="I41" s="133"/>
      <c r="J41" s="133"/>
      <c r="K41" s="133"/>
      <c r="L41" s="133"/>
      <c r="M41" s="133"/>
      <c r="N41" s="133"/>
      <c r="O41" s="133"/>
      <c r="P41" s="133"/>
      <c r="Q41" s="51"/>
      <c r="R41" s="48"/>
      <c r="S41" s="45"/>
      <c r="T41" s="45"/>
      <c r="U41" s="45"/>
      <c r="V41" s="45"/>
      <c r="W41" s="45"/>
      <c r="X41" s="45"/>
      <c r="Y41" s="45"/>
      <c r="Z41" s="45"/>
      <c r="AA41" s="45"/>
      <c r="AB41" s="45"/>
      <c r="AC41" s="45"/>
    </row>
    <row r="42" spans="1:29" ht="13" customHeight="1">
      <c r="A42" s="45"/>
      <c r="B42" s="48"/>
      <c r="C42" s="14"/>
      <c r="D42" s="133"/>
      <c r="E42" s="133"/>
      <c r="F42" s="133"/>
      <c r="G42" s="133"/>
      <c r="H42" s="133"/>
      <c r="I42" s="133"/>
      <c r="J42" s="133"/>
      <c r="K42" s="133"/>
      <c r="L42" s="133"/>
      <c r="M42" s="133"/>
      <c r="N42" s="133"/>
      <c r="O42" s="133"/>
      <c r="P42" s="133"/>
      <c r="Q42" s="51"/>
      <c r="R42" s="48"/>
      <c r="S42" s="45"/>
      <c r="T42" s="45"/>
      <c r="U42" s="45"/>
      <c r="V42" s="45"/>
      <c r="W42" s="45"/>
      <c r="X42" s="45"/>
      <c r="Y42" s="45"/>
      <c r="Z42" s="45"/>
      <c r="AA42" s="45"/>
      <c r="AB42" s="45"/>
      <c r="AC42" s="45"/>
    </row>
    <row r="43" spans="1:29" ht="13" customHeight="1">
      <c r="A43" s="45"/>
      <c r="B43" s="48"/>
      <c r="C43" s="14"/>
      <c r="D43" s="133"/>
      <c r="E43" s="133"/>
      <c r="F43" s="133"/>
      <c r="G43" s="133"/>
      <c r="H43" s="133"/>
      <c r="I43" s="133"/>
      <c r="J43" s="133"/>
      <c r="K43" s="133"/>
      <c r="L43" s="133"/>
      <c r="M43" s="133"/>
      <c r="N43" s="133"/>
      <c r="O43" s="133"/>
      <c r="P43" s="133"/>
      <c r="Q43" s="51"/>
      <c r="R43" s="48"/>
      <c r="S43" s="45"/>
      <c r="T43" s="45"/>
      <c r="U43" s="45"/>
      <c r="V43" s="45"/>
      <c r="W43" s="45"/>
      <c r="X43" s="45"/>
      <c r="Y43" s="45"/>
      <c r="Z43" s="45"/>
      <c r="AA43" s="45"/>
      <c r="AB43" s="45"/>
      <c r="AC43" s="45"/>
    </row>
    <row r="44" spans="1:29" ht="43" customHeight="1">
      <c r="A44" s="45"/>
      <c r="B44" s="48"/>
      <c r="C44" s="14"/>
      <c r="D44" s="133"/>
      <c r="E44" s="133"/>
      <c r="F44" s="133"/>
      <c r="G44" s="133"/>
      <c r="H44" s="133"/>
      <c r="I44" s="133"/>
      <c r="J44" s="133"/>
      <c r="K44" s="133"/>
      <c r="L44" s="133"/>
      <c r="M44" s="133"/>
      <c r="N44" s="133"/>
      <c r="O44" s="133"/>
      <c r="P44" s="133"/>
      <c r="Q44" s="51"/>
      <c r="R44" s="48"/>
      <c r="S44" s="45"/>
      <c r="T44" s="45"/>
      <c r="U44" s="45"/>
      <c r="V44" s="45"/>
      <c r="W44" s="45"/>
      <c r="X44" s="45"/>
      <c r="Y44" s="45"/>
      <c r="Z44" s="45"/>
      <c r="AA44" s="45"/>
      <c r="AB44" s="45"/>
      <c r="AC44" s="45"/>
    </row>
    <row r="45" spans="1:29">
      <c r="A45" s="45"/>
      <c r="B45" s="48"/>
      <c r="C45" s="48"/>
      <c r="D45" s="48"/>
      <c r="E45" s="48"/>
      <c r="F45" s="48"/>
      <c r="G45" s="48"/>
      <c r="H45" s="48"/>
      <c r="I45" s="48"/>
      <c r="J45" s="48"/>
      <c r="K45" s="48"/>
      <c r="L45" s="48"/>
      <c r="M45" s="48"/>
      <c r="N45" s="48"/>
      <c r="O45" s="48"/>
      <c r="P45" s="48"/>
      <c r="Q45" s="48"/>
      <c r="R45" s="48"/>
      <c r="S45" s="45"/>
      <c r="T45" s="45"/>
      <c r="U45" s="45"/>
      <c r="V45" s="45"/>
      <c r="W45" s="45"/>
      <c r="X45" s="45"/>
      <c r="Y45" s="45"/>
      <c r="Z45" s="45"/>
      <c r="AA45" s="45"/>
      <c r="AB45" s="45"/>
      <c r="AC45" s="45"/>
    </row>
    <row r="46" spans="1:29" ht="22"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row>
    <row r="47" spans="1:29">
      <c r="A47" s="45"/>
      <c r="B47" s="48"/>
      <c r="C47" s="48"/>
      <c r="D47" s="48"/>
      <c r="E47" s="48"/>
      <c r="F47" s="48"/>
      <c r="G47" s="48"/>
      <c r="H47" s="48"/>
      <c r="I47" s="48"/>
      <c r="J47" s="48"/>
      <c r="K47" s="48"/>
      <c r="L47" s="48"/>
      <c r="M47" s="48"/>
      <c r="N47" s="48"/>
      <c r="O47" s="48"/>
      <c r="P47" s="48"/>
      <c r="Q47" s="48"/>
      <c r="R47" s="48"/>
      <c r="S47" s="45"/>
      <c r="T47" s="45"/>
      <c r="U47" s="45"/>
      <c r="V47" s="45"/>
      <c r="W47" s="45"/>
      <c r="X47" s="45"/>
      <c r="Y47" s="45"/>
      <c r="Z47" s="45"/>
      <c r="AA47" s="45"/>
      <c r="AB47" s="45"/>
      <c r="AC47" s="45"/>
    </row>
    <row r="48" spans="1:29">
      <c r="A48" s="45"/>
      <c r="B48" s="48"/>
      <c r="C48" s="49"/>
      <c r="D48" s="49"/>
      <c r="E48" s="49"/>
      <c r="F48" s="49"/>
      <c r="G48" s="49"/>
      <c r="H48" s="49"/>
      <c r="I48" s="49"/>
      <c r="J48" s="49"/>
      <c r="K48" s="14"/>
      <c r="L48" s="14"/>
      <c r="M48" s="14"/>
      <c r="N48" s="14"/>
      <c r="O48" s="14"/>
      <c r="P48" s="14"/>
      <c r="Q48" s="14"/>
      <c r="R48" s="48"/>
      <c r="S48" s="45"/>
      <c r="T48" s="45"/>
      <c r="U48" s="45"/>
      <c r="V48" s="45"/>
      <c r="W48" s="45"/>
      <c r="X48" s="45"/>
      <c r="Y48" s="45"/>
      <c r="Z48" s="45"/>
      <c r="AA48" s="45"/>
      <c r="AB48" s="45"/>
      <c r="AC48" s="45"/>
    </row>
    <row r="49" spans="1:29">
      <c r="A49" s="45"/>
      <c r="B49" s="48"/>
      <c r="C49" s="50" t="s">
        <v>238</v>
      </c>
      <c r="D49" s="49"/>
      <c r="E49" s="49"/>
      <c r="F49" s="49"/>
      <c r="G49" s="49"/>
      <c r="H49" s="49"/>
      <c r="I49" s="49"/>
      <c r="J49" s="49"/>
      <c r="K49" s="14"/>
      <c r="L49" s="14"/>
      <c r="M49" s="14"/>
      <c r="N49" s="14"/>
      <c r="O49" s="14"/>
      <c r="P49" s="14"/>
      <c r="Q49" s="14"/>
      <c r="R49" s="48"/>
      <c r="S49" s="45"/>
      <c r="T49" s="45"/>
      <c r="U49" s="45"/>
      <c r="V49" s="45"/>
      <c r="W49" s="45"/>
      <c r="X49" s="45"/>
      <c r="Y49" s="45"/>
      <c r="Z49" s="45"/>
      <c r="AA49" s="45"/>
      <c r="AB49" s="45"/>
      <c r="AC49" s="45"/>
    </row>
    <row r="50" spans="1:29">
      <c r="A50" s="45"/>
      <c r="B50" s="48"/>
      <c r="D50" s="49"/>
      <c r="E50" s="49"/>
      <c r="F50" s="49"/>
      <c r="G50" s="49"/>
      <c r="H50" s="49"/>
      <c r="I50" s="49"/>
      <c r="J50" s="49"/>
      <c r="K50" s="14"/>
      <c r="L50" s="14"/>
      <c r="M50" s="14"/>
      <c r="N50" s="14"/>
      <c r="O50" s="14"/>
      <c r="P50" s="14"/>
      <c r="Q50" s="14"/>
      <c r="R50" s="48"/>
      <c r="S50" s="45"/>
      <c r="T50" s="45"/>
      <c r="U50" s="45"/>
      <c r="V50" s="45"/>
      <c r="W50" s="45"/>
      <c r="X50" s="45"/>
      <c r="Y50" s="45"/>
      <c r="Z50" s="45"/>
      <c r="AA50" s="45"/>
      <c r="AB50" s="45"/>
      <c r="AC50" s="45"/>
    </row>
    <row r="51" spans="1:29">
      <c r="A51" s="45"/>
      <c r="B51" s="48"/>
      <c r="C51" s="49"/>
      <c r="D51" s="49"/>
      <c r="E51" s="49"/>
      <c r="F51" s="49"/>
      <c r="G51" s="49"/>
      <c r="H51" s="49"/>
      <c r="I51" s="49"/>
      <c r="J51" s="49"/>
      <c r="K51" s="14"/>
      <c r="L51" s="14"/>
      <c r="M51" s="14"/>
      <c r="N51" s="14"/>
      <c r="O51" s="14"/>
      <c r="P51" s="14"/>
      <c r="Q51" s="14"/>
      <c r="R51" s="48"/>
      <c r="S51" s="45"/>
      <c r="T51" s="45"/>
      <c r="U51" s="45"/>
      <c r="V51" s="45"/>
      <c r="W51" s="45"/>
      <c r="X51" s="45"/>
      <c r="Y51" s="45"/>
      <c r="Z51" s="45"/>
      <c r="AA51" s="45"/>
      <c r="AB51" s="45"/>
      <c r="AC51" s="45"/>
    </row>
    <row r="52" spans="1:29">
      <c r="A52" s="45"/>
      <c r="B52" s="48"/>
      <c r="C52" s="49"/>
      <c r="D52" s="49"/>
      <c r="E52" s="49"/>
      <c r="F52" s="49"/>
      <c r="G52" s="49"/>
      <c r="H52" s="49"/>
      <c r="I52" s="49"/>
      <c r="J52" s="49"/>
      <c r="K52" s="14"/>
      <c r="L52" s="14"/>
      <c r="M52" s="14"/>
      <c r="N52" s="14"/>
      <c r="O52" s="14"/>
      <c r="P52" s="14"/>
      <c r="Q52" s="14"/>
      <c r="R52" s="48"/>
      <c r="S52" s="45"/>
      <c r="T52" s="45"/>
      <c r="U52" s="45"/>
      <c r="V52" s="45"/>
      <c r="W52" s="45"/>
      <c r="X52" s="45"/>
      <c r="Y52" s="45"/>
      <c r="Z52" s="45"/>
      <c r="AA52" s="45"/>
      <c r="AB52" s="45"/>
      <c r="AC52" s="45"/>
    </row>
    <row r="53" spans="1:29">
      <c r="A53" s="45"/>
      <c r="B53" s="48"/>
      <c r="C53" s="50" t="s">
        <v>239</v>
      </c>
      <c r="D53" s="49">
        <v>2017</v>
      </c>
      <c r="E53" s="49">
        <v>1.3</v>
      </c>
      <c r="F53" s="49" t="s">
        <v>240</v>
      </c>
      <c r="G53" s="49"/>
      <c r="H53" s="49"/>
      <c r="I53" s="49"/>
      <c r="J53" s="49"/>
      <c r="K53" s="14"/>
      <c r="L53" s="14"/>
      <c r="M53" s="14"/>
      <c r="N53" s="14"/>
      <c r="O53" s="14"/>
      <c r="P53" s="14"/>
      <c r="Q53" s="14"/>
      <c r="R53" s="48"/>
      <c r="S53" s="45"/>
      <c r="T53" s="45"/>
      <c r="U53" s="45"/>
      <c r="V53" s="45"/>
      <c r="W53" s="45"/>
      <c r="X53" s="45"/>
      <c r="Y53" s="45"/>
      <c r="Z53" s="45"/>
      <c r="AA53" s="45"/>
      <c r="AB53" s="45"/>
      <c r="AC53" s="45"/>
    </row>
    <row r="54" spans="1:29">
      <c r="A54" s="45"/>
      <c r="B54" s="48"/>
      <c r="C54" s="49"/>
      <c r="D54" s="49">
        <v>2018</v>
      </c>
      <c r="E54" s="49">
        <v>1.1499999999999999</v>
      </c>
      <c r="F54" s="49" t="s">
        <v>240</v>
      </c>
      <c r="G54" s="49"/>
      <c r="H54" s="49"/>
      <c r="I54" s="49"/>
      <c r="J54" s="49"/>
      <c r="K54" s="14"/>
      <c r="L54" s="14"/>
      <c r="M54" s="14"/>
      <c r="N54" s="14"/>
      <c r="O54" s="14"/>
      <c r="P54" s="14"/>
      <c r="Q54" s="14"/>
      <c r="R54" s="48"/>
      <c r="S54" s="45"/>
      <c r="T54" s="45"/>
      <c r="U54" s="45"/>
      <c r="V54" s="45"/>
      <c r="W54" s="45"/>
      <c r="X54" s="45"/>
      <c r="Y54" s="45"/>
      <c r="Z54" s="45"/>
      <c r="AA54" s="45"/>
      <c r="AB54" s="45"/>
      <c r="AC54" s="45"/>
    </row>
    <row r="55" spans="1:29">
      <c r="A55" s="45"/>
      <c r="B55" s="48"/>
      <c r="C55" s="49"/>
      <c r="D55" s="49">
        <v>2019</v>
      </c>
      <c r="E55" s="49">
        <v>1.2</v>
      </c>
      <c r="F55" s="49" t="s">
        <v>240</v>
      </c>
      <c r="G55" s="49"/>
      <c r="H55" s="49"/>
      <c r="I55" s="49"/>
      <c r="J55" s="49"/>
      <c r="K55" s="14"/>
      <c r="L55" s="14"/>
      <c r="M55" s="14"/>
      <c r="N55" s="14"/>
      <c r="O55" s="14"/>
      <c r="P55" s="14"/>
      <c r="Q55" s="14"/>
      <c r="R55" s="48"/>
      <c r="S55" s="45"/>
      <c r="T55" s="45"/>
      <c r="U55" s="45"/>
      <c r="V55" s="45"/>
      <c r="W55" s="45"/>
      <c r="X55" s="45"/>
      <c r="Y55" s="45"/>
      <c r="Z55" s="45"/>
      <c r="AA55" s="45"/>
      <c r="AB55" s="45"/>
      <c r="AC55" s="45"/>
    </row>
    <row r="56" spans="1:29">
      <c r="A56" s="45"/>
      <c r="B56" s="48"/>
      <c r="C56" s="49"/>
      <c r="D56" s="49">
        <v>2020</v>
      </c>
      <c r="E56" s="49">
        <v>1.4</v>
      </c>
      <c r="F56" s="49" t="s">
        <v>240</v>
      </c>
      <c r="G56" s="49"/>
      <c r="H56" s="49"/>
      <c r="I56" s="49"/>
      <c r="J56" s="49"/>
      <c r="K56" s="14"/>
      <c r="L56" s="14"/>
      <c r="M56" s="14"/>
      <c r="N56" s="14"/>
      <c r="O56" s="14"/>
      <c r="P56" s="14"/>
      <c r="Q56" s="14"/>
      <c r="R56" s="48"/>
      <c r="S56" s="45"/>
      <c r="T56" s="45"/>
      <c r="U56" s="45"/>
      <c r="V56" s="45"/>
      <c r="W56" s="45"/>
      <c r="X56" s="45"/>
      <c r="Y56" s="45"/>
      <c r="Z56" s="45"/>
      <c r="AA56" s="45"/>
      <c r="AB56" s="45"/>
      <c r="AC56" s="45"/>
    </row>
    <row r="57" spans="1:29">
      <c r="A57" s="45"/>
      <c r="B57" s="48"/>
      <c r="C57" s="49"/>
      <c r="D57" s="49">
        <v>2021</v>
      </c>
      <c r="E57" s="49">
        <v>1.1000000000000001</v>
      </c>
      <c r="F57" s="49" t="s">
        <v>240</v>
      </c>
      <c r="G57" s="49"/>
      <c r="H57" s="49"/>
      <c r="I57" s="49"/>
      <c r="J57" s="49"/>
      <c r="K57" s="14"/>
      <c r="L57" s="14"/>
      <c r="M57" s="14"/>
      <c r="N57" s="14"/>
      <c r="O57" s="14"/>
      <c r="P57" s="14"/>
      <c r="Q57" s="14"/>
      <c r="R57" s="48"/>
      <c r="S57" s="45"/>
      <c r="T57" s="45"/>
      <c r="U57" s="45"/>
      <c r="V57" s="45"/>
      <c r="W57" s="45"/>
      <c r="X57" s="45"/>
      <c r="Y57" s="45"/>
      <c r="Z57" s="45"/>
      <c r="AA57" s="45"/>
      <c r="AB57" s="45"/>
      <c r="AC57" s="45"/>
    </row>
    <row r="58" spans="1:29">
      <c r="A58" s="45"/>
      <c r="B58" s="48"/>
      <c r="C58" s="49"/>
      <c r="D58" s="49">
        <v>2022</v>
      </c>
      <c r="E58" s="49">
        <v>1.2</v>
      </c>
      <c r="F58" s="49" t="s">
        <v>240</v>
      </c>
      <c r="G58" s="49"/>
      <c r="H58" s="49"/>
      <c r="I58" s="49"/>
      <c r="J58" s="49"/>
      <c r="K58" s="14"/>
      <c r="L58" s="14"/>
      <c r="M58" s="14"/>
      <c r="N58" s="14"/>
      <c r="O58" s="14"/>
      <c r="P58" s="14"/>
      <c r="Q58" s="14"/>
      <c r="R58" s="48"/>
      <c r="S58" s="45"/>
      <c r="T58" s="45"/>
      <c r="U58" s="45"/>
      <c r="V58" s="45"/>
      <c r="W58" s="45"/>
      <c r="X58" s="45"/>
      <c r="Y58" s="45"/>
      <c r="Z58" s="45"/>
      <c r="AA58" s="45"/>
      <c r="AB58" s="45"/>
      <c r="AC58" s="45"/>
    </row>
    <row r="59" spans="1:29">
      <c r="A59" s="45"/>
      <c r="B59" s="48"/>
      <c r="C59" s="49"/>
      <c r="D59" s="49">
        <v>2023</v>
      </c>
      <c r="E59" s="49">
        <v>1.25</v>
      </c>
      <c r="F59" s="49" t="s">
        <v>240</v>
      </c>
      <c r="G59" s="49"/>
      <c r="H59" s="49"/>
      <c r="I59" s="49"/>
      <c r="J59" s="49"/>
      <c r="K59" s="14"/>
      <c r="L59" s="14"/>
      <c r="M59" s="14"/>
      <c r="N59" s="14"/>
      <c r="O59" s="14"/>
      <c r="P59" s="14"/>
      <c r="Q59" s="14"/>
      <c r="R59" s="48"/>
      <c r="S59" s="45"/>
      <c r="T59" s="45"/>
      <c r="U59" s="45"/>
      <c r="V59" s="45"/>
      <c r="W59" s="45"/>
      <c r="X59" s="45"/>
      <c r="Y59" s="45"/>
      <c r="Z59" s="45"/>
      <c r="AA59" s="45"/>
      <c r="AB59" s="45"/>
      <c r="AC59" s="45"/>
    </row>
    <row r="60" spans="1:29">
      <c r="A60" s="45"/>
      <c r="B60" s="48"/>
      <c r="C60" s="49" t="s">
        <v>241</v>
      </c>
      <c r="D60" s="49"/>
      <c r="E60" s="49"/>
      <c r="F60" s="49"/>
      <c r="G60" s="49"/>
      <c r="H60" s="49"/>
      <c r="I60" s="49"/>
      <c r="J60" s="49"/>
      <c r="K60" s="14"/>
      <c r="L60" s="14"/>
      <c r="M60" s="14"/>
      <c r="N60" s="14"/>
      <c r="O60" s="14"/>
      <c r="P60" s="14"/>
      <c r="Q60" s="14"/>
      <c r="R60" s="48"/>
      <c r="S60" s="45"/>
      <c r="T60" s="45"/>
      <c r="U60" s="45"/>
      <c r="V60" s="45"/>
      <c r="W60" s="45"/>
      <c r="X60" s="45"/>
      <c r="Y60" s="45"/>
      <c r="Z60" s="45"/>
      <c r="AA60" s="45"/>
      <c r="AB60" s="45"/>
      <c r="AC60" s="45"/>
    </row>
    <row r="61" spans="1:29">
      <c r="A61" s="45"/>
      <c r="B61" s="48"/>
      <c r="C61" s="48"/>
      <c r="D61" s="48"/>
      <c r="E61" s="48"/>
      <c r="F61" s="48"/>
      <c r="G61" s="48"/>
      <c r="H61" s="48"/>
      <c r="I61" s="48"/>
      <c r="J61" s="48"/>
      <c r="K61" s="48"/>
      <c r="L61" s="48"/>
      <c r="M61" s="48"/>
      <c r="N61" s="48"/>
      <c r="O61" s="48"/>
      <c r="P61" s="48"/>
      <c r="Q61" s="48"/>
      <c r="R61" s="48"/>
      <c r="S61" s="45"/>
      <c r="T61" s="45"/>
      <c r="U61" s="45"/>
      <c r="V61" s="45"/>
      <c r="W61" s="45"/>
      <c r="X61" s="45"/>
      <c r="Y61" s="45"/>
      <c r="Z61" s="45"/>
      <c r="AA61" s="45"/>
      <c r="AB61" s="45"/>
      <c r="AC61" s="45"/>
    </row>
    <row r="62" spans="1:29">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row>
    <row r="63" spans="1:29">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row>
    <row r="64" spans="1:29">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row>
    <row r="65" spans="1:29">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row>
    <row r="66" spans="1:29">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row>
    <row r="67" spans="1:29">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row>
    <row r="68" spans="1:29">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row>
    <row r="69" spans="1:29">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row>
    <row r="70" spans="1:29">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row>
    <row r="71" spans="1:29">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row>
    <row r="72" spans="1:29">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row>
    <row r="73" spans="1:29">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row>
    <row r="74" spans="1:29">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1:29">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row>
    <row r="78" spans="1:29">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29">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row>
    <row r="80" spans="1:29">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row>
    <row r="81" spans="1:29">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row>
    <row r="82" spans="1:29">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row>
    <row r="83" spans="1:29">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row>
    <row r="84" spans="1:29">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row>
    <row r="85" spans="1:29">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row>
    <row r="86" spans="1:29">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row>
    <row r="87" spans="1:29">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row>
    <row r="88" spans="1:29">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row>
    <row r="89" spans="1:29">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row>
    <row r="90" spans="1:29">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row>
    <row r="91" spans="1:29">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row>
    <row r="92" spans="1:29">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row>
    <row r="93" spans="1:29">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row>
    <row r="94" spans="1:29">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row>
    <row r="95" spans="1:29">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row>
    <row r="96" spans="1:29">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row>
    <row r="97" spans="1:29">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row>
    <row r="98" spans="1:29">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row>
    <row r="99" spans="1:29">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row>
    <row r="100" spans="1:29">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row>
    <row r="101" spans="1:29">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row>
    <row r="102" spans="1:29">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row>
    <row r="103" spans="1:29">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row>
    <row r="104" spans="1:29">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row>
    <row r="105" spans="1:29">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row>
    <row r="106" spans="1:29">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row>
    <row r="107" spans="1:29">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row>
    <row r="108" spans="1:29">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row>
    <row r="109" spans="1:29">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row>
    <row r="110" spans="1:29">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row>
  </sheetData>
  <mergeCells count="3">
    <mergeCell ref="D21:P44"/>
    <mergeCell ref="C6:Q6"/>
    <mergeCell ref="C8:Q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BE49"/>
  <sheetViews>
    <sheetView zoomScale="85" zoomScaleNormal="85" zoomScalePageLayoutView="131" workbookViewId="0"/>
  </sheetViews>
  <sheetFormatPr baseColWidth="10" defaultColWidth="9.3984375" defaultRowHeight="12.5"/>
  <cols>
    <col min="1" max="1" width="9.3984375" style="15"/>
    <col min="2" max="6" width="32.3984375" style="1" customWidth="1"/>
    <col min="7" max="7" width="37" style="1" customWidth="1"/>
    <col min="8" max="8" width="73.796875" style="1" customWidth="1"/>
    <col min="9" max="9" width="21.796875" style="1" customWidth="1"/>
    <col min="10" max="14" width="22.796875" style="3" customWidth="1"/>
    <col min="15" max="15" width="41.59765625" style="1" customWidth="1"/>
    <col min="16" max="16" width="32" style="1" customWidth="1"/>
    <col min="17" max="25" width="30.19921875" style="9" customWidth="1"/>
    <col min="26" max="26" width="30.19921875" style="11" customWidth="1"/>
    <col min="27" max="27" width="30.19921875" style="10" customWidth="1"/>
    <col min="28" max="38" width="27.3984375" style="1" customWidth="1"/>
    <col min="39" max="40" width="28" style="1" customWidth="1"/>
    <col min="41" max="51" width="27.3984375" style="1" customWidth="1"/>
    <col min="52" max="52" width="28.19921875" style="10" customWidth="1"/>
    <col min="53" max="57" width="40.19921875" style="1" customWidth="1"/>
    <col min="58" max="61" width="9.3984375" style="1"/>
    <col min="62" max="62" width="18.3984375" style="1" customWidth="1"/>
    <col min="63" max="63" width="23.59765625" style="1" customWidth="1"/>
    <col min="64" max="64" width="22.3984375" style="1" customWidth="1"/>
    <col min="65" max="65" width="32.796875" style="1" customWidth="1"/>
    <col min="66" max="66" width="16.59765625" style="1" bestFit="1" customWidth="1"/>
    <col min="67" max="67" width="16.19921875" style="1" customWidth="1"/>
    <col min="68" max="68" width="13.796875" style="1" bestFit="1" customWidth="1"/>
    <col min="69" max="69" width="15.59765625" style="1" bestFit="1" customWidth="1"/>
    <col min="70" max="70" width="16.796875" style="1" customWidth="1"/>
    <col min="71" max="16384" width="9.3984375" style="1"/>
  </cols>
  <sheetData>
    <row r="1" spans="2:57" s="15" customFormat="1">
      <c r="J1" s="109"/>
      <c r="K1" s="109"/>
      <c r="L1" s="109"/>
      <c r="M1" s="109"/>
      <c r="N1" s="109"/>
      <c r="Q1" s="110"/>
      <c r="R1" s="110"/>
      <c r="S1" s="110"/>
      <c r="T1" s="110"/>
      <c r="U1" s="110"/>
      <c r="V1" s="110"/>
      <c r="W1" s="110"/>
      <c r="X1" s="110"/>
      <c r="Y1" s="110"/>
      <c r="Z1" s="111"/>
      <c r="AA1" s="112"/>
      <c r="AZ1" s="112"/>
    </row>
    <row r="2" spans="2:57" s="15" customFormat="1">
      <c r="J2" s="109"/>
      <c r="K2" s="109"/>
      <c r="L2" s="109"/>
      <c r="M2" s="109"/>
      <c r="N2" s="109"/>
      <c r="Q2" s="110"/>
      <c r="R2" s="110"/>
      <c r="S2" s="110"/>
      <c r="T2" s="110"/>
      <c r="U2" s="110"/>
      <c r="V2" s="110"/>
      <c r="W2" s="110"/>
      <c r="X2" s="110"/>
      <c r="Y2" s="110"/>
      <c r="Z2" s="111"/>
      <c r="AA2" s="112"/>
      <c r="AZ2" s="112"/>
    </row>
    <row r="3" spans="2:57" ht="23.5">
      <c r="B3" s="65" t="s">
        <v>216</v>
      </c>
      <c r="C3" s="65"/>
      <c r="D3" s="65"/>
      <c r="E3" s="52"/>
      <c r="F3" s="52"/>
      <c r="G3" s="53"/>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row>
    <row r="4" spans="2:57" ht="13">
      <c r="B4" s="66" t="s">
        <v>217</v>
      </c>
      <c r="C4" s="66"/>
      <c r="D4" s="66"/>
      <c r="E4" s="53"/>
      <c r="F4" s="53"/>
      <c r="G4" s="53"/>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row>
    <row r="5" spans="2:57" ht="13">
      <c r="B5" s="66" t="s">
        <v>324</v>
      </c>
      <c r="C5" s="66"/>
      <c r="D5" s="66"/>
      <c r="E5" s="53"/>
      <c r="F5" s="53"/>
      <c r="G5" s="53"/>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row>
    <row r="6" spans="2:57" ht="13">
      <c r="B6" s="66"/>
      <c r="C6" s="66"/>
      <c r="D6" s="66"/>
      <c r="E6" s="53"/>
      <c r="F6" s="53"/>
      <c r="G6" s="53"/>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row>
    <row r="7" spans="2:57" ht="24" customHeight="1">
      <c r="B7" s="64" t="s">
        <v>218</v>
      </c>
      <c r="C7" s="67"/>
      <c r="D7" s="67"/>
      <c r="E7" s="36"/>
      <c r="F7" s="36"/>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9"/>
      <c r="AP7" s="63" t="s">
        <v>219</v>
      </c>
      <c r="AQ7" s="48"/>
      <c r="AR7" s="48"/>
      <c r="AS7" s="48"/>
      <c r="AT7" s="48"/>
      <c r="AU7" s="48"/>
      <c r="AV7" s="48"/>
      <c r="AW7" s="48"/>
      <c r="AX7" s="48"/>
      <c r="AY7" s="48"/>
      <c r="AZ7" s="48"/>
      <c r="BA7" s="48"/>
      <c r="BB7" s="48"/>
      <c r="BC7" s="48"/>
      <c r="BD7" s="48"/>
      <c r="BE7" s="48"/>
    </row>
    <row r="8" spans="2:57" ht="72.5" customHeight="1">
      <c r="B8" s="22" t="s">
        <v>53</v>
      </c>
      <c r="C8" s="22" t="s">
        <v>14</v>
      </c>
      <c r="D8" s="22" t="s">
        <v>325</v>
      </c>
      <c r="E8" s="22" t="s">
        <v>245</v>
      </c>
      <c r="F8" s="22" t="s">
        <v>16</v>
      </c>
      <c r="G8" s="22" t="s">
        <v>17</v>
      </c>
      <c r="H8" s="22" t="s">
        <v>18</v>
      </c>
      <c r="I8" s="22" t="s">
        <v>19</v>
      </c>
      <c r="J8" s="22" t="s">
        <v>20</v>
      </c>
      <c r="K8" s="22" t="s">
        <v>21</v>
      </c>
      <c r="L8" s="22" t="s">
        <v>22</v>
      </c>
      <c r="M8" s="22" t="s">
        <v>23</v>
      </c>
      <c r="N8" s="22" t="s">
        <v>24</v>
      </c>
      <c r="O8" s="22" t="s">
        <v>25</v>
      </c>
      <c r="P8" s="22" t="s">
        <v>26</v>
      </c>
      <c r="Q8" s="22" t="s">
        <v>27</v>
      </c>
      <c r="R8" s="22" t="s">
        <v>28</v>
      </c>
      <c r="S8" s="22" t="s">
        <v>29</v>
      </c>
      <c r="T8" s="22" t="s">
        <v>30</v>
      </c>
      <c r="U8" s="22" t="s">
        <v>31</v>
      </c>
      <c r="V8" s="42" t="s">
        <v>32</v>
      </c>
      <c r="W8" s="43" t="s">
        <v>33</v>
      </c>
      <c r="X8" s="44" t="s">
        <v>34</v>
      </c>
      <c r="Y8" s="44" t="s">
        <v>35</v>
      </c>
      <c r="Z8" s="23" t="s">
        <v>36</v>
      </c>
      <c r="AA8" s="24" t="s">
        <v>280</v>
      </c>
      <c r="AB8" s="25" t="s">
        <v>281</v>
      </c>
      <c r="AC8" s="25" t="s">
        <v>37</v>
      </c>
      <c r="AD8" s="42" t="s">
        <v>38</v>
      </c>
      <c r="AE8" s="43" t="s">
        <v>282</v>
      </c>
      <c r="AF8" s="44" t="s">
        <v>283</v>
      </c>
      <c r="AG8" s="44" t="s">
        <v>39</v>
      </c>
      <c r="AH8" s="23" t="s">
        <v>40</v>
      </c>
      <c r="AI8" s="24" t="s">
        <v>284</v>
      </c>
      <c r="AJ8" s="25" t="s">
        <v>285</v>
      </c>
      <c r="AK8" s="25" t="s">
        <v>41</v>
      </c>
      <c r="AL8" s="22" t="s">
        <v>13</v>
      </c>
      <c r="AM8" s="22" t="s">
        <v>42</v>
      </c>
      <c r="AN8" s="22" t="s">
        <v>43</v>
      </c>
      <c r="AO8" s="22" t="s">
        <v>44</v>
      </c>
      <c r="AP8" s="42" t="s">
        <v>45</v>
      </c>
      <c r="AQ8" s="42" t="s">
        <v>286</v>
      </c>
      <c r="AR8" s="42" t="s">
        <v>287</v>
      </c>
      <c r="AS8" s="42" t="s">
        <v>46</v>
      </c>
      <c r="AT8" s="42" t="s">
        <v>47</v>
      </c>
      <c r="AU8" s="42" t="s">
        <v>288</v>
      </c>
      <c r="AV8" s="42" t="s">
        <v>289</v>
      </c>
      <c r="AW8" s="42" t="s">
        <v>48</v>
      </c>
      <c r="AX8" s="25" t="s">
        <v>49</v>
      </c>
      <c r="AY8" s="22" t="s">
        <v>290</v>
      </c>
      <c r="AZ8" s="22" t="s">
        <v>291</v>
      </c>
      <c r="BA8" s="25" t="s">
        <v>50</v>
      </c>
      <c r="BB8" s="25" t="s">
        <v>51</v>
      </c>
      <c r="BC8" s="22" t="s">
        <v>292</v>
      </c>
      <c r="BD8" s="35" t="s">
        <v>293</v>
      </c>
      <c r="BE8" s="26" t="s">
        <v>52</v>
      </c>
    </row>
    <row r="9" spans="2:57" ht="25">
      <c r="B9" s="27" t="s">
        <v>298</v>
      </c>
      <c r="C9" s="30" t="s">
        <v>179</v>
      </c>
      <c r="D9" s="30" t="s">
        <v>180</v>
      </c>
      <c r="E9" s="27" t="s">
        <v>71</v>
      </c>
      <c r="F9" s="98" t="s">
        <v>78</v>
      </c>
      <c r="G9" s="30" t="s">
        <v>190</v>
      </c>
      <c r="H9" s="31" t="s">
        <v>191</v>
      </c>
      <c r="I9" s="30"/>
      <c r="J9" s="30" t="s">
        <v>112</v>
      </c>
      <c r="K9" s="98" t="s">
        <v>80</v>
      </c>
      <c r="L9" s="98" t="s">
        <v>80</v>
      </c>
      <c r="M9" s="98" t="s">
        <v>80</v>
      </c>
      <c r="N9" s="32">
        <v>2021</v>
      </c>
      <c r="O9" s="30" t="s">
        <v>93</v>
      </c>
      <c r="P9" s="30" t="s">
        <v>107</v>
      </c>
      <c r="Q9" s="30" t="s">
        <v>62</v>
      </c>
      <c r="R9" s="30" t="s">
        <v>81</v>
      </c>
      <c r="S9" s="30"/>
      <c r="T9" s="30">
        <v>1</v>
      </c>
      <c r="U9" s="30"/>
      <c r="V9" s="60">
        <f>SUM($W9:$Y9)</f>
        <v>21000000</v>
      </c>
      <c r="W9" s="57">
        <v>1000000</v>
      </c>
      <c r="X9" s="58">
        <v>10000000</v>
      </c>
      <c r="Y9" s="58">
        <v>10000000</v>
      </c>
      <c r="Z9" s="33">
        <f>SUM($AA9:$AC9)</f>
        <v>19090909.090909086</v>
      </c>
      <c r="AA9" s="59">
        <f>W9*1/(IF($N9='Page d''Accueil'!$D$53,'Page d''Accueil'!$E$53,IF($N9='Page d''Accueil'!$D$54,'Page d''Accueil'!$E$54,IF($N9='Page d''Accueil'!$D$55,'Page d''Accueil'!$E$55,IF($N9='Page d''Accueil'!$D$56,'Page d''Accueil'!$E$56,IF($N9='Page d''Accueil'!$D$57,'Page d''Accueil'!$E$57,IF($N9='Page d''Accueil'!$D$58,'Page d''Accueil'!$E$58)))))))</f>
        <v>909090.90909090906</v>
      </c>
      <c r="AB9" s="59">
        <f>X9*1/(IF($N9='Page d''Accueil'!$D$53,'Page d''Accueil'!$E$53,IF($N9='Page d''Accueil'!$D$54,'Page d''Accueil'!$E$54,IF($N9='Page d''Accueil'!$D$55,'Page d''Accueil'!$E$55,IF($N9='Page d''Accueil'!$D$56,'Page d''Accueil'!$E$56,IF($N9='Page d''Accueil'!$D$57,'Page d''Accueil'!$E$57,IF($N9='Page d''Accueil'!$D$58,'Page d''Accueil'!$E$58)))))))</f>
        <v>9090909.0909090899</v>
      </c>
      <c r="AC9" s="59">
        <f>Y9*1/(IF($N9='Page d''Accueil'!$D$53,'Page d''Accueil'!$E$53,IF($N9='Page d''Accueil'!$D$54,'Page d''Accueil'!$E$54,IF($N9='Page d''Accueil'!$D$55,'Page d''Accueil'!$E$55,IF($N9='Page d''Accueil'!$D$56,'Page d''Accueil'!$E$56,IF($N9='Page d''Accueil'!$D$57,'Page d''Accueil'!$E$57,IF($N9='Page d''Accueil'!$D$58,'Page d''Accueil'!$E$58)))))))</f>
        <v>9090909.0909090899</v>
      </c>
      <c r="AD9" s="61">
        <f>SUM('Tableau de Suivi FC'!$AE9:$AG9)</f>
        <v>21000000</v>
      </c>
      <c r="AE9" s="62">
        <v>1000000</v>
      </c>
      <c r="AF9" s="58">
        <v>10000000</v>
      </c>
      <c r="AG9" s="58">
        <v>10000000</v>
      </c>
      <c r="AH9" s="33">
        <f>SUM(AI9:AK9)</f>
        <v>19090909.090909086</v>
      </c>
      <c r="AI9" s="33">
        <f>AE9*1/(IF($N9='Page d''Accueil'!$D$53,'Page d''Accueil'!$E$53,IF($N9='Page d''Accueil'!$D$54,'Page d''Accueil'!$E$54,IF($N9='Page d''Accueil'!$D$55,'Page d''Accueil'!$E$55,IF($N9='Page d''Accueil'!$D$56,'Page d''Accueil'!$E$56,IF($N9='Page d''Accueil'!$D$57,'Page d''Accueil'!$E$57,IF($N9='Page d''Accueil'!$D$58,'Page d''Accueil'!$E$58)))))))</f>
        <v>909090.90909090906</v>
      </c>
      <c r="AJ9" s="33">
        <f>AF9*1/(IF($N9='Page d''Accueil'!$D$53,'Page d''Accueil'!$E$53,IF($N9='Page d''Accueil'!$D$54,'Page d''Accueil'!$E$54,IF($N9='Page d''Accueil'!$D$55,'Page d''Accueil'!$E$55,IF($N9='Page d''Accueil'!$D$56,'Page d''Accueil'!$E$56,IF($N9='Page d''Accueil'!$D$57,'Page d''Accueil'!$E$57,IF($N9='Page d''Accueil'!$D$58,'Page d''Accueil'!$E$58)))))))</f>
        <v>9090909.0909090899</v>
      </c>
      <c r="AK9" s="33">
        <f>AG9*1/(IF($N9='Page d''Accueil'!$D$53,'Page d''Accueil'!$E$53,IF($N9='Page d''Accueil'!$D$54,'Page d''Accueil'!$E$54,IF($N9='Page d''Accueil'!$D$55,'Page d''Accueil'!$E$55,IF($N9='Page d''Accueil'!$D$56,'Page d''Accueil'!$E$56,IF($N9='Page d''Accueil'!$D$57,'Page d''Accueil'!$E$57,IF($N9='Page d''Accueil'!$D$58,'Page d''Accueil'!$E$58)))))))</f>
        <v>9090909.0909090899</v>
      </c>
      <c r="AL9" s="30" t="s">
        <v>257</v>
      </c>
      <c r="AM9" s="31" t="s">
        <v>224</v>
      </c>
      <c r="AN9" s="30" t="s">
        <v>150</v>
      </c>
      <c r="AO9" s="30" t="s">
        <v>221</v>
      </c>
      <c r="AP9" s="58">
        <f>SUM('Tableau de Suivi FC'!$AQ9:$AS9)</f>
        <v>21000000</v>
      </c>
      <c r="AQ9" s="58">
        <f>'Tableau de Suivi FC'!$T9*'Tableau de Suivi FC'!$W9</f>
        <v>1000000</v>
      </c>
      <c r="AR9" s="58">
        <f>'Tableau de Suivi FC'!$T9*'Tableau de Suivi FC'!$X9</f>
        <v>10000000</v>
      </c>
      <c r="AS9" s="58">
        <f>'Tableau de Suivi FC'!$T9*'Tableau de Suivi FC'!$Y9</f>
        <v>10000000</v>
      </c>
      <c r="AT9" s="58">
        <f>SUM('Tableau de Suivi FC'!$AU9:$AW9)</f>
        <v>21000000</v>
      </c>
      <c r="AU9" s="58">
        <f>'Tableau de Suivi FC'!$T9*'Tableau de Suivi FC'!$AE9</f>
        <v>1000000</v>
      </c>
      <c r="AV9" s="58">
        <f>'Tableau de Suivi FC'!$T9*'Tableau de Suivi FC'!$AF9</f>
        <v>10000000</v>
      </c>
      <c r="AW9" s="101">
        <f>'Tableau de Suivi FC'!$T9*'Tableau de Suivi FC'!$AG9</f>
        <v>10000000</v>
      </c>
      <c r="AX9" s="33">
        <f>SUM('Tableau de Suivi FC'!$AY9:$BA9)</f>
        <v>19090909.090909086</v>
      </c>
      <c r="AY9" s="33">
        <f>'Tableau de Suivi FC'!$T9*'Tableau de Suivi FC'!$AA9</f>
        <v>909090.90909090906</v>
      </c>
      <c r="AZ9" s="33">
        <f>'Tableau de Suivi FC'!$T9*'Tableau de Suivi FC'!$AB9</f>
        <v>9090909.0909090899</v>
      </c>
      <c r="BA9" s="33">
        <f>'Tableau de Suivi FC'!$T9*'Tableau de Suivi FC'!$AC9</f>
        <v>9090909.0909090899</v>
      </c>
      <c r="BB9" s="33">
        <f>SUM('Tableau de Suivi FC'!$BC9:$BE9)</f>
        <v>19090909.090909086</v>
      </c>
      <c r="BC9" s="33">
        <f>'Tableau de Suivi FC'!$T9*'Tableau de Suivi FC'!$AI9</f>
        <v>909090.90909090906</v>
      </c>
      <c r="BD9" s="33">
        <f>'Tableau de Suivi FC'!$T9*'Tableau de Suivi FC'!$AJ9</f>
        <v>9090909.0909090899</v>
      </c>
      <c r="BE9" s="34">
        <f>'Tableau de Suivi FC'!$T9*'Tableau de Suivi FC'!$AK9</f>
        <v>9090909.0909090899</v>
      </c>
    </row>
    <row r="10" spans="2:57" ht="25">
      <c r="B10" s="27" t="s">
        <v>298</v>
      </c>
      <c r="C10" s="30" t="s">
        <v>181</v>
      </c>
      <c r="D10" s="30" t="s">
        <v>182</v>
      </c>
      <c r="E10" s="27" t="s">
        <v>73</v>
      </c>
      <c r="F10" s="98" t="s">
        <v>78</v>
      </c>
      <c r="G10" s="30" t="s">
        <v>192</v>
      </c>
      <c r="H10" s="31" t="s">
        <v>193</v>
      </c>
      <c r="I10" s="30"/>
      <c r="J10" s="30" t="s">
        <v>112</v>
      </c>
      <c r="K10" s="98" t="s">
        <v>78</v>
      </c>
      <c r="L10" s="98" t="s">
        <v>78</v>
      </c>
      <c r="M10" s="98" t="s">
        <v>80</v>
      </c>
      <c r="N10" s="32">
        <v>2022</v>
      </c>
      <c r="O10" s="30" t="s">
        <v>91</v>
      </c>
      <c r="P10" s="30" t="s">
        <v>107</v>
      </c>
      <c r="Q10" s="30" t="s">
        <v>271</v>
      </c>
      <c r="R10" s="30" t="s">
        <v>96</v>
      </c>
      <c r="S10" s="30"/>
      <c r="T10" s="30">
        <v>0.5</v>
      </c>
      <c r="U10" s="30"/>
      <c r="V10" s="60">
        <f t="shared" ref="V10:V49" si="0">SUM($W10:$Y10)</f>
        <v>42000000</v>
      </c>
      <c r="W10" s="57">
        <v>5000000</v>
      </c>
      <c r="X10" s="58">
        <v>30000000</v>
      </c>
      <c r="Y10" s="58">
        <v>7000000</v>
      </c>
      <c r="Z10" s="33">
        <f t="shared" ref="Z10:Z17" si="1">SUM($AA10:$AC10)</f>
        <v>35000000</v>
      </c>
      <c r="AA10" s="59">
        <f>W10*1/(IF($N10='Page d''Accueil'!$D$53,'Page d''Accueil'!$E$53,IF($N10='Page d''Accueil'!$D$54,'Page d''Accueil'!$E$54,IF($N10='Page d''Accueil'!$D$55,'Page d''Accueil'!$E$55,IF($N10='Page d''Accueil'!$D$56,'Page d''Accueil'!$E$56,IF($N10='Page d''Accueil'!$D$57,'Page d''Accueil'!$E$57,IF($N10='Page d''Accueil'!$D$58,'Page d''Accueil'!$E$58)))))))</f>
        <v>4166666.666666667</v>
      </c>
      <c r="AB10" s="59">
        <f>X10*1/(IF($N10='Page d''Accueil'!$D$53,'Page d''Accueil'!$E$53,IF($N10='Page d''Accueil'!$D$54,'Page d''Accueil'!$E$54,IF($N10='Page d''Accueil'!$D$55,'Page d''Accueil'!$E$55,IF($N10='Page d''Accueil'!$D$56,'Page d''Accueil'!$E$56,IF($N10='Page d''Accueil'!$D$57,'Page d''Accueil'!$E$57,IF($N10='Page d''Accueil'!$D$58,'Page d''Accueil'!$E$58)))))))</f>
        <v>25000000</v>
      </c>
      <c r="AC10" s="59">
        <f>Y10*1/(IF($N10='Page d''Accueil'!$D$53,'Page d''Accueil'!$E$53,IF($N10='Page d''Accueil'!$D$54,'Page d''Accueil'!$E$54,IF($N10='Page d''Accueil'!$D$55,'Page d''Accueil'!$E$55,IF($N10='Page d''Accueil'!$D$56,'Page d''Accueil'!$E$56,IF($N10='Page d''Accueil'!$D$57,'Page d''Accueil'!$E$57,IF($N10='Page d''Accueil'!$D$58,'Page d''Accueil'!$E$58)))))))</f>
        <v>5833333.333333334</v>
      </c>
      <c r="AD10" s="61">
        <f>SUM('Tableau de Suivi FC'!$AE10:$AG10)</f>
        <v>24500000</v>
      </c>
      <c r="AE10" s="62">
        <v>2500000</v>
      </c>
      <c r="AF10" s="58">
        <v>15000000</v>
      </c>
      <c r="AG10" s="58">
        <v>7000000</v>
      </c>
      <c r="AH10" s="33">
        <f t="shared" ref="AH10:AH49" si="2">SUM(AI10:AK10)</f>
        <v>20416666.666666668</v>
      </c>
      <c r="AI10" s="33">
        <f>AE10*1/(IF($N10='Page d''Accueil'!$D$53,'Page d''Accueil'!$E$53,IF($N10='Page d''Accueil'!$D$54,'Page d''Accueil'!$E$54,IF($N10='Page d''Accueil'!$D$55,'Page d''Accueil'!$E$55,IF($N10='Page d''Accueil'!$D$56,'Page d''Accueil'!$E$56,IF($N10='Page d''Accueil'!$D$57,'Page d''Accueil'!$E$57,IF($N10='Page d''Accueil'!$D$58,'Page d''Accueil'!$E$58)))))))</f>
        <v>2083333.3333333335</v>
      </c>
      <c r="AJ10" s="33">
        <f>AF10*1/(IF($N10='Page d''Accueil'!$D$53,'Page d''Accueil'!$E$53,IF($N10='Page d''Accueil'!$D$54,'Page d''Accueil'!$E$54,IF($N10='Page d''Accueil'!$D$55,'Page d''Accueil'!$E$55,IF($N10='Page d''Accueil'!$D$56,'Page d''Accueil'!$E$56,IF($N10='Page d''Accueil'!$D$57,'Page d''Accueil'!$E$57,IF($N10='Page d''Accueil'!$D$58,'Page d''Accueil'!$E$58)))))))</f>
        <v>12500000</v>
      </c>
      <c r="AK10" s="33">
        <f>AG10*1/(IF($N10='Page d''Accueil'!$D$53,'Page d''Accueil'!$E$53,IF($N10='Page d''Accueil'!$D$54,'Page d''Accueil'!$E$54,IF($N10='Page d''Accueil'!$D$55,'Page d''Accueil'!$E$55,IF($N10='Page d''Accueil'!$D$56,'Page d''Accueil'!$E$56,IF($N10='Page d''Accueil'!$D$57,'Page d''Accueil'!$E$57,IF($N10='Page d''Accueil'!$D$58,'Page d''Accueil'!$E$58)))))))</f>
        <v>5833333.333333334</v>
      </c>
      <c r="AL10" s="30" t="s">
        <v>137</v>
      </c>
      <c r="AM10" s="31" t="s">
        <v>225</v>
      </c>
      <c r="AN10" s="30" t="s">
        <v>150</v>
      </c>
      <c r="AO10" s="30" t="s">
        <v>221</v>
      </c>
      <c r="AP10" s="58">
        <f>SUM('Tableau de Suivi FC'!$AQ10:$AS10)</f>
        <v>21000000</v>
      </c>
      <c r="AQ10" s="58">
        <f>'Tableau de Suivi FC'!$T10*'Tableau de Suivi FC'!$W10</f>
        <v>2500000</v>
      </c>
      <c r="AR10" s="58">
        <f>'Tableau de Suivi FC'!$T10*'Tableau de Suivi FC'!$X10</f>
        <v>15000000</v>
      </c>
      <c r="AS10" s="58">
        <f>'Tableau de Suivi FC'!$T10*'Tableau de Suivi FC'!$Y10</f>
        <v>3500000</v>
      </c>
      <c r="AT10" s="58">
        <f>SUM('Tableau de Suivi FC'!$AU10:$AW10)</f>
        <v>12250000</v>
      </c>
      <c r="AU10" s="58">
        <f>'Tableau de Suivi FC'!$T10*'Tableau de Suivi FC'!$AE10</f>
        <v>1250000</v>
      </c>
      <c r="AV10" s="58">
        <f>'Tableau de Suivi FC'!$T10*'Tableau de Suivi FC'!$AF10</f>
        <v>7500000</v>
      </c>
      <c r="AW10" s="101">
        <f>'Tableau de Suivi FC'!$T10*'Tableau de Suivi FC'!$AG10</f>
        <v>3500000</v>
      </c>
      <c r="AX10" s="33">
        <f>SUM('Tableau de Suivi FC'!$AY10:$BA10)</f>
        <v>17500000</v>
      </c>
      <c r="AY10" s="33">
        <f>'Tableau de Suivi FC'!$T10*'Tableau de Suivi FC'!$AA10</f>
        <v>2083333.3333333335</v>
      </c>
      <c r="AZ10" s="33">
        <f>'Tableau de Suivi FC'!$T10*'Tableau de Suivi FC'!$AB10</f>
        <v>12500000</v>
      </c>
      <c r="BA10" s="33">
        <f>'Tableau de Suivi FC'!$T10*'Tableau de Suivi FC'!$AC10</f>
        <v>2916666.666666667</v>
      </c>
      <c r="BB10" s="33">
        <f>SUM('Tableau de Suivi FC'!$BC10:$BE10)</f>
        <v>10208333.333333334</v>
      </c>
      <c r="BC10" s="33">
        <f>'Tableau de Suivi FC'!$T10*'Tableau de Suivi FC'!$AI10</f>
        <v>1041666.6666666667</v>
      </c>
      <c r="BD10" s="33">
        <f>'Tableau de Suivi FC'!$T10*'Tableau de Suivi FC'!$AJ10</f>
        <v>6250000</v>
      </c>
      <c r="BE10" s="34">
        <f>'Tableau de Suivi FC'!$T10*'Tableau de Suivi FC'!$AK10</f>
        <v>2916666.666666667</v>
      </c>
    </row>
    <row r="11" spans="2:57" ht="25">
      <c r="B11" s="27" t="s">
        <v>298</v>
      </c>
      <c r="C11" s="30" t="s">
        <v>183</v>
      </c>
      <c r="D11" s="30" t="s">
        <v>184</v>
      </c>
      <c r="E11" s="27" t="s">
        <v>69</v>
      </c>
      <c r="F11" s="98" t="s">
        <v>80</v>
      </c>
      <c r="G11" s="30" t="s">
        <v>194</v>
      </c>
      <c r="H11" s="31" t="s">
        <v>195</v>
      </c>
      <c r="I11" s="30"/>
      <c r="J11" s="30" t="s">
        <v>112</v>
      </c>
      <c r="K11" s="98" t="s">
        <v>80</v>
      </c>
      <c r="L11" s="98" t="s">
        <v>80</v>
      </c>
      <c r="M11" s="98" t="s">
        <v>80</v>
      </c>
      <c r="N11" s="32">
        <v>2020</v>
      </c>
      <c r="O11" s="30" t="s">
        <v>95</v>
      </c>
      <c r="P11" s="30" t="s">
        <v>263</v>
      </c>
      <c r="Q11" s="30" t="s">
        <v>70</v>
      </c>
      <c r="R11" s="30" t="s">
        <v>163</v>
      </c>
      <c r="S11" s="30"/>
      <c r="T11" s="30">
        <v>0.75</v>
      </c>
      <c r="U11" s="30"/>
      <c r="V11" s="60">
        <f t="shared" si="0"/>
        <v>1500000</v>
      </c>
      <c r="W11" s="57">
        <v>1500000</v>
      </c>
      <c r="X11" s="58"/>
      <c r="Y11" s="58"/>
      <c r="Z11" s="33">
        <f t="shared" si="1"/>
        <v>1071428.5714285716</v>
      </c>
      <c r="AA11" s="59">
        <f>W11*1/(IF($N11='Page d''Accueil'!$D$53,'Page d''Accueil'!$E$53,IF($N11='Page d''Accueil'!$D$54,'Page d''Accueil'!$E$54,IF($N11='Page d''Accueil'!$D$55,'Page d''Accueil'!$E$55,IF($N11='Page d''Accueil'!$D$56,'Page d''Accueil'!$E$56,IF($N11='Page d''Accueil'!$D$57,'Page d''Accueil'!$E$57,IF($N11='Page d''Accueil'!$D$58,'Page d''Accueil'!$E$58)))))))</f>
        <v>1071428.5714285716</v>
      </c>
      <c r="AB11" s="59">
        <f>X11*1/(IF($N11='Page d''Accueil'!$D$53,'Page d''Accueil'!$E$53,IF($N11='Page d''Accueil'!$D$54,'Page d''Accueil'!$E$54,IF($N11='Page d''Accueil'!$D$55,'Page d''Accueil'!$E$55,IF($N11='Page d''Accueil'!$D$56,'Page d''Accueil'!$E$56,IF($N11='Page d''Accueil'!$D$57,'Page d''Accueil'!$E$57,IF($N11='Page d''Accueil'!$D$58,'Page d''Accueil'!$E$58)))))))</f>
        <v>0</v>
      </c>
      <c r="AC11" s="59">
        <f>Y11*1/(IF($N11='Page d''Accueil'!$D$53,'Page d''Accueil'!$E$53,IF($N11='Page d''Accueil'!$D$54,'Page d''Accueil'!$E$54,IF($N11='Page d''Accueil'!$D$55,'Page d''Accueil'!$E$55,IF($N11='Page d''Accueil'!$D$56,'Page d''Accueil'!$E$56,IF($N11='Page d''Accueil'!$D$57,'Page d''Accueil'!$E$57,IF($N11='Page d''Accueil'!$D$58,'Page d''Accueil'!$E$58)))))))</f>
        <v>0</v>
      </c>
      <c r="AD11" s="61">
        <f>SUM('Tableau de Suivi FC'!$AE11:$AG11)</f>
        <v>500000</v>
      </c>
      <c r="AE11" s="62">
        <v>500000</v>
      </c>
      <c r="AF11" s="58"/>
      <c r="AG11" s="58"/>
      <c r="AH11" s="33">
        <f t="shared" si="2"/>
        <v>357142.85714285716</v>
      </c>
      <c r="AI11" s="33">
        <f>AE11*1/(IF($N11='Page d''Accueil'!$D$53,'Page d''Accueil'!$E$53,IF($N11='Page d''Accueil'!$D$54,'Page d''Accueil'!$E$54,IF($N11='Page d''Accueil'!$D$55,'Page d''Accueil'!$E$55,IF($N11='Page d''Accueil'!$D$56,'Page d''Accueil'!$E$56,IF($N11='Page d''Accueil'!$D$57,'Page d''Accueil'!$E$57,IF($N11='Page d''Accueil'!$D$58,'Page d''Accueil'!$E$58)))))))</f>
        <v>357142.85714285716</v>
      </c>
      <c r="AJ11" s="33">
        <f>AF11*1/(IF($N11='Page d''Accueil'!$D$53,'Page d''Accueil'!$E$53,IF($N11='Page d''Accueil'!$D$54,'Page d''Accueil'!$E$54,IF($N11='Page d''Accueil'!$D$55,'Page d''Accueil'!$E$55,IF($N11='Page d''Accueil'!$D$56,'Page d''Accueil'!$E$56,IF($N11='Page d''Accueil'!$D$57,'Page d''Accueil'!$E$57,IF($N11='Page d''Accueil'!$D$58,'Page d''Accueil'!$E$58)))))))</f>
        <v>0</v>
      </c>
      <c r="AK11" s="33">
        <f>AG11*1/(IF($N11='Page d''Accueil'!$D$53,'Page d''Accueil'!$E$53,IF($N11='Page d''Accueil'!$D$54,'Page d''Accueil'!$E$54,IF($N11='Page d''Accueil'!$D$55,'Page d''Accueil'!$E$55,IF($N11='Page d''Accueil'!$D$56,'Page d''Accueil'!$E$56,IF($N11='Page d''Accueil'!$D$57,'Page d''Accueil'!$E$57,IF($N11='Page d''Accueil'!$D$58,'Page d''Accueil'!$E$58)))))))</f>
        <v>0</v>
      </c>
      <c r="AL11" s="30" t="s">
        <v>140</v>
      </c>
      <c r="AM11" s="31" t="s">
        <v>226</v>
      </c>
      <c r="AN11" s="30" t="s">
        <v>267</v>
      </c>
      <c r="AO11" s="30" t="s">
        <v>221</v>
      </c>
      <c r="AP11" s="58">
        <f>SUM('Tableau de Suivi FC'!$AQ11:$AS11)</f>
        <v>1125000</v>
      </c>
      <c r="AQ11" s="58">
        <f>'Tableau de Suivi FC'!$T11*'Tableau de Suivi FC'!$W11</f>
        <v>1125000</v>
      </c>
      <c r="AR11" s="58">
        <f>'Tableau de Suivi FC'!$T11*'Tableau de Suivi FC'!$X11</f>
        <v>0</v>
      </c>
      <c r="AS11" s="58">
        <f>'Tableau de Suivi FC'!$T11*'Tableau de Suivi FC'!$Y11</f>
        <v>0</v>
      </c>
      <c r="AT11" s="58">
        <f>SUM('Tableau de Suivi FC'!$AU11:$AW11)</f>
        <v>375000</v>
      </c>
      <c r="AU11" s="58">
        <f>'Tableau de Suivi FC'!$T11*'Tableau de Suivi FC'!$AE11</f>
        <v>375000</v>
      </c>
      <c r="AV11" s="58">
        <f>'Tableau de Suivi FC'!$T11*'Tableau de Suivi FC'!$AF11</f>
        <v>0</v>
      </c>
      <c r="AW11" s="101">
        <f>'Tableau de Suivi FC'!$T11*'Tableau de Suivi FC'!$AG11</f>
        <v>0</v>
      </c>
      <c r="AX11" s="33">
        <f>SUM('Tableau de Suivi FC'!$AY11:$BA11)</f>
        <v>803571.42857142864</v>
      </c>
      <c r="AY11" s="33">
        <f>'Tableau de Suivi FC'!$T11*'Tableau de Suivi FC'!$AA11</f>
        <v>803571.42857142864</v>
      </c>
      <c r="AZ11" s="33">
        <f>'Tableau de Suivi FC'!$T11*'Tableau de Suivi FC'!$AB11</f>
        <v>0</v>
      </c>
      <c r="BA11" s="33">
        <f>'Tableau de Suivi FC'!$T11*'Tableau de Suivi FC'!$AC11</f>
        <v>0</v>
      </c>
      <c r="BB11" s="33">
        <f>SUM('Tableau de Suivi FC'!$BC11:$BE11)</f>
        <v>267857.14285714284</v>
      </c>
      <c r="BC11" s="33">
        <f>'Tableau de Suivi FC'!$T11*'Tableau de Suivi FC'!$AI11</f>
        <v>267857.14285714284</v>
      </c>
      <c r="BD11" s="33">
        <f>'Tableau de Suivi FC'!$T11*'Tableau de Suivi FC'!$AJ11</f>
        <v>0</v>
      </c>
      <c r="BE11" s="34">
        <f>'Tableau de Suivi FC'!$T11*'Tableau de Suivi FC'!$AK11</f>
        <v>0</v>
      </c>
    </row>
    <row r="12" spans="2:57">
      <c r="B12" s="27" t="s">
        <v>298</v>
      </c>
      <c r="C12" s="30" t="s">
        <v>185</v>
      </c>
      <c r="D12" s="30" t="s">
        <v>180</v>
      </c>
      <c r="E12" s="27" t="s">
        <v>71</v>
      </c>
      <c r="F12" s="98" t="s">
        <v>78</v>
      </c>
      <c r="G12" s="30" t="s">
        <v>196</v>
      </c>
      <c r="H12" s="31" t="s">
        <v>197</v>
      </c>
      <c r="I12" s="30"/>
      <c r="J12" s="30" t="s">
        <v>115</v>
      </c>
      <c r="K12" s="98" t="s">
        <v>80</v>
      </c>
      <c r="L12" s="98" t="s">
        <v>78</v>
      </c>
      <c r="M12" s="98" t="s">
        <v>80</v>
      </c>
      <c r="N12" s="32">
        <v>2022</v>
      </c>
      <c r="O12" s="30" t="s">
        <v>97</v>
      </c>
      <c r="P12" s="30" t="s">
        <v>1</v>
      </c>
      <c r="Q12" s="30" t="s">
        <v>2</v>
      </c>
      <c r="R12" s="30" t="s">
        <v>155</v>
      </c>
      <c r="S12" s="30"/>
      <c r="T12" s="30">
        <v>1</v>
      </c>
      <c r="U12" s="30"/>
      <c r="V12" s="60">
        <f t="shared" si="0"/>
        <v>500000</v>
      </c>
      <c r="W12" s="57">
        <v>500000</v>
      </c>
      <c r="X12" s="58"/>
      <c r="Y12" s="58"/>
      <c r="Z12" s="33">
        <f t="shared" si="1"/>
        <v>416666.66666666669</v>
      </c>
      <c r="AA12" s="59">
        <f>W12*1/(IF($N12='Page d''Accueil'!$D$53,'Page d''Accueil'!$E$53,IF($N12='Page d''Accueil'!$D$54,'Page d''Accueil'!$E$54,IF($N12='Page d''Accueil'!$D$55,'Page d''Accueil'!$E$55,IF($N12='Page d''Accueil'!$D$56,'Page d''Accueil'!$E$56,IF($N12='Page d''Accueil'!$D$57,'Page d''Accueil'!$E$57,IF($N12='Page d''Accueil'!$D$58,'Page d''Accueil'!$E$58)))))))</f>
        <v>416666.66666666669</v>
      </c>
      <c r="AB12" s="59">
        <f>X12*1/(IF($N12='Page d''Accueil'!$D$53,'Page d''Accueil'!$E$53,IF($N12='Page d''Accueil'!$D$54,'Page d''Accueil'!$E$54,IF($N12='Page d''Accueil'!$D$55,'Page d''Accueil'!$E$55,IF($N12='Page d''Accueil'!$D$56,'Page d''Accueil'!$E$56,IF($N12='Page d''Accueil'!$D$57,'Page d''Accueil'!$E$57,IF($N12='Page d''Accueil'!$D$58,'Page d''Accueil'!$E$58)))))))</f>
        <v>0</v>
      </c>
      <c r="AC12" s="59">
        <f>Y12*1/(IF($N12='Page d''Accueil'!$D$53,'Page d''Accueil'!$E$53,IF($N12='Page d''Accueil'!$D$54,'Page d''Accueil'!$E$54,IF($N12='Page d''Accueil'!$D$55,'Page d''Accueil'!$E$55,IF($N12='Page d''Accueil'!$D$56,'Page d''Accueil'!$E$56,IF($N12='Page d''Accueil'!$D$57,'Page d''Accueil'!$E$57,IF($N12='Page d''Accueil'!$D$58,'Page d''Accueil'!$E$58)))))))</f>
        <v>0</v>
      </c>
      <c r="AD12" s="61">
        <f>SUM('Tableau de Suivi FC'!$AE12:$AG12)</f>
        <v>5000000</v>
      </c>
      <c r="AE12" s="62">
        <v>5000000</v>
      </c>
      <c r="AF12" s="58"/>
      <c r="AG12" s="58"/>
      <c r="AH12" s="33">
        <f t="shared" si="2"/>
        <v>4166666.666666667</v>
      </c>
      <c r="AI12" s="33">
        <f>AE12*1/(IF($N12='Page d''Accueil'!$D$53,'Page d''Accueil'!$E$53,IF($N12='Page d''Accueil'!$D$54,'Page d''Accueil'!$E$54,IF($N12='Page d''Accueil'!$D$55,'Page d''Accueil'!$E$55,IF($N12='Page d''Accueil'!$D$56,'Page d''Accueil'!$E$56,IF($N12='Page d''Accueil'!$D$57,'Page d''Accueil'!$E$57,IF($N12='Page d''Accueil'!$D$58,'Page d''Accueil'!$E$58)))))))</f>
        <v>4166666.666666667</v>
      </c>
      <c r="AJ12" s="33">
        <f>AF12*1/(IF($N12='Page d''Accueil'!$D$53,'Page d''Accueil'!$E$53,IF($N12='Page d''Accueil'!$D$54,'Page d''Accueil'!$E$54,IF($N12='Page d''Accueil'!$D$55,'Page d''Accueil'!$E$55,IF($N12='Page d''Accueil'!$D$56,'Page d''Accueil'!$E$56,IF($N12='Page d''Accueil'!$D$57,'Page d''Accueil'!$E$57,IF($N12='Page d''Accueil'!$D$58,'Page d''Accueil'!$E$58)))))))</f>
        <v>0</v>
      </c>
      <c r="AK12" s="33">
        <f>AG12*1/(IF($N12='Page d''Accueil'!$D$53,'Page d''Accueil'!$E$53,IF($N12='Page d''Accueil'!$D$54,'Page d''Accueil'!$E$54,IF($N12='Page d''Accueil'!$D$55,'Page d''Accueil'!$E$55,IF($N12='Page d''Accueil'!$D$56,'Page d''Accueil'!$E$56,IF($N12='Page d''Accueil'!$D$57,'Page d''Accueil'!$E$57,IF($N12='Page d''Accueil'!$D$58,'Page d''Accueil'!$E$58)))))))</f>
        <v>0</v>
      </c>
      <c r="AL12" s="30" t="s">
        <v>126</v>
      </c>
      <c r="AM12" s="30" t="s">
        <v>227</v>
      </c>
      <c r="AN12" s="30" t="s">
        <v>267</v>
      </c>
      <c r="AO12" s="30" t="s">
        <v>221</v>
      </c>
      <c r="AP12" s="58">
        <f>SUM('Tableau de Suivi FC'!$AQ12:$AS12)</f>
        <v>500000</v>
      </c>
      <c r="AQ12" s="58">
        <f>'Tableau de Suivi FC'!$T12*'Tableau de Suivi FC'!$W12</f>
        <v>500000</v>
      </c>
      <c r="AR12" s="58">
        <f>'Tableau de Suivi FC'!$T12*'Tableau de Suivi FC'!$X12</f>
        <v>0</v>
      </c>
      <c r="AS12" s="58">
        <f>'Tableau de Suivi FC'!$T12*'Tableau de Suivi FC'!$Y12</f>
        <v>0</v>
      </c>
      <c r="AT12" s="58">
        <f>SUM('Tableau de Suivi FC'!$AU12:$AW12)</f>
        <v>5000000</v>
      </c>
      <c r="AU12" s="58">
        <f>'Tableau de Suivi FC'!$T12*'Tableau de Suivi FC'!$AE12</f>
        <v>5000000</v>
      </c>
      <c r="AV12" s="58">
        <f>'Tableau de Suivi FC'!$T12*'Tableau de Suivi FC'!$AF12</f>
        <v>0</v>
      </c>
      <c r="AW12" s="101">
        <f>'Tableau de Suivi FC'!$T12*'Tableau de Suivi FC'!$AG12</f>
        <v>0</v>
      </c>
      <c r="AX12" s="33">
        <f>SUM('Tableau de Suivi FC'!$AY12:$BA12)</f>
        <v>416666.66666666669</v>
      </c>
      <c r="AY12" s="33">
        <f>'Tableau de Suivi FC'!$T12*'Tableau de Suivi FC'!$AA12</f>
        <v>416666.66666666669</v>
      </c>
      <c r="AZ12" s="33">
        <f>'Tableau de Suivi FC'!$T12*'Tableau de Suivi FC'!$AB12</f>
        <v>0</v>
      </c>
      <c r="BA12" s="33">
        <f>'Tableau de Suivi FC'!$T12*'Tableau de Suivi FC'!$AC12</f>
        <v>0</v>
      </c>
      <c r="BB12" s="33">
        <f>SUM('Tableau de Suivi FC'!$BC12:$BE12)</f>
        <v>4166666.666666667</v>
      </c>
      <c r="BC12" s="33">
        <f>'Tableau de Suivi FC'!$T12*'Tableau de Suivi FC'!$AI12</f>
        <v>4166666.666666667</v>
      </c>
      <c r="BD12" s="33">
        <f>'Tableau de Suivi FC'!$T12*'Tableau de Suivi FC'!$AJ12</f>
        <v>0</v>
      </c>
      <c r="BE12" s="34">
        <f>'Tableau de Suivi FC'!$T12*'Tableau de Suivi FC'!$AK12</f>
        <v>0</v>
      </c>
    </row>
    <row r="13" spans="2:57">
      <c r="B13" s="27" t="s">
        <v>298</v>
      </c>
      <c r="C13" s="30" t="s">
        <v>183</v>
      </c>
      <c r="D13" s="30" t="s">
        <v>186</v>
      </c>
      <c r="E13" s="27" t="s">
        <v>73</v>
      </c>
      <c r="F13" s="98" t="s">
        <v>78</v>
      </c>
      <c r="G13" s="30" t="s">
        <v>198</v>
      </c>
      <c r="H13" s="31" t="s">
        <v>199</v>
      </c>
      <c r="I13" s="30"/>
      <c r="J13" s="30" t="s">
        <v>112</v>
      </c>
      <c r="K13" s="98" t="s">
        <v>80</v>
      </c>
      <c r="L13" s="98" t="s">
        <v>80</v>
      </c>
      <c r="M13" s="98" t="s">
        <v>80</v>
      </c>
      <c r="N13" s="32">
        <v>2021</v>
      </c>
      <c r="O13" s="30" t="s">
        <v>93</v>
      </c>
      <c r="P13" s="30" t="s">
        <v>1</v>
      </c>
      <c r="Q13" s="30" t="s">
        <v>72</v>
      </c>
      <c r="R13" s="30" t="s">
        <v>170</v>
      </c>
      <c r="S13" s="30"/>
      <c r="T13" s="30">
        <v>0.5</v>
      </c>
      <c r="U13" s="30"/>
      <c r="V13" s="60">
        <f t="shared" si="0"/>
        <v>20000000</v>
      </c>
      <c r="W13" s="57">
        <v>3000000</v>
      </c>
      <c r="X13" s="58">
        <v>5000000</v>
      </c>
      <c r="Y13" s="58">
        <v>12000000</v>
      </c>
      <c r="Z13" s="33">
        <f t="shared" si="1"/>
        <v>18181818.18181818</v>
      </c>
      <c r="AA13" s="59">
        <f>W13*1/(IF($N13='Page d''Accueil'!$D$53,'Page d''Accueil'!$E$53,IF($N13='Page d''Accueil'!$D$54,'Page d''Accueil'!$E$54,IF($N13='Page d''Accueil'!$D$55,'Page d''Accueil'!$E$55,IF($N13='Page d''Accueil'!$D$56,'Page d''Accueil'!$E$56,IF($N13='Page d''Accueil'!$D$57,'Page d''Accueil'!$E$57,IF($N13='Page d''Accueil'!$D$58,'Page d''Accueil'!$E$58)))))))</f>
        <v>2727272.7272727271</v>
      </c>
      <c r="AB13" s="59">
        <f>X13*1/(IF($N13='Page d''Accueil'!$D$53,'Page d''Accueil'!$E$53,IF($N13='Page d''Accueil'!$D$54,'Page d''Accueil'!$E$54,IF($N13='Page d''Accueil'!$D$55,'Page d''Accueil'!$E$55,IF($N13='Page d''Accueil'!$D$56,'Page d''Accueil'!$E$56,IF($N13='Page d''Accueil'!$D$57,'Page d''Accueil'!$E$57,IF($N13='Page d''Accueil'!$D$58,'Page d''Accueil'!$E$58)))))))</f>
        <v>4545454.5454545449</v>
      </c>
      <c r="AC13" s="59">
        <f>Y13*1/(IF($N13='Page d''Accueil'!$D$53,'Page d''Accueil'!$E$53,IF($N13='Page d''Accueil'!$D$54,'Page d''Accueil'!$E$54,IF($N13='Page d''Accueil'!$D$55,'Page d''Accueil'!$E$55,IF($N13='Page d''Accueil'!$D$56,'Page d''Accueil'!$E$56,IF($N13='Page d''Accueil'!$D$57,'Page d''Accueil'!$E$57,IF($N13='Page d''Accueil'!$D$58,'Page d''Accueil'!$E$58)))))))</f>
        <v>10909090.909090908</v>
      </c>
      <c r="AD13" s="61"/>
      <c r="AE13" s="62"/>
      <c r="AF13" s="58"/>
      <c r="AG13" s="58"/>
      <c r="AH13" s="33">
        <f t="shared" si="2"/>
        <v>0</v>
      </c>
      <c r="AI13" s="33">
        <f>AE13*1/(IF($N13='Page d''Accueil'!$D$53,'Page d''Accueil'!$E$53,IF($N13='Page d''Accueil'!$D$54,'Page d''Accueil'!$E$54,IF($N13='Page d''Accueil'!$D$55,'Page d''Accueil'!$E$55,IF($N13='Page d''Accueil'!$D$56,'Page d''Accueil'!$E$56,IF($N13='Page d''Accueil'!$D$57,'Page d''Accueil'!$E$57,IF($N13='Page d''Accueil'!$D$58,'Page d''Accueil'!$E$58)))))))</f>
        <v>0</v>
      </c>
      <c r="AJ13" s="33">
        <f>AF13*1/(IF($N13='Page d''Accueil'!$D$53,'Page d''Accueil'!$E$53,IF($N13='Page d''Accueil'!$D$54,'Page d''Accueil'!$E$54,IF($N13='Page d''Accueil'!$D$55,'Page d''Accueil'!$E$55,IF($N13='Page d''Accueil'!$D$56,'Page d''Accueil'!$E$56,IF($N13='Page d''Accueil'!$D$57,'Page d''Accueil'!$E$57,IF($N13='Page d''Accueil'!$D$58,'Page d''Accueil'!$E$58)))))))</f>
        <v>0</v>
      </c>
      <c r="AK13" s="33">
        <f>AG13*1/(IF($N13='Page d''Accueil'!$D$53,'Page d''Accueil'!$E$53,IF($N13='Page d''Accueil'!$D$54,'Page d''Accueil'!$E$54,IF($N13='Page d''Accueil'!$D$55,'Page d''Accueil'!$E$55,IF($N13='Page d''Accueil'!$D$56,'Page d''Accueil'!$E$56,IF($N13='Page d''Accueil'!$D$57,'Page d''Accueil'!$E$57,IF($N13='Page d''Accueil'!$D$58,'Page d''Accueil'!$E$58)))))))</f>
        <v>0</v>
      </c>
      <c r="AL13" s="30" t="s">
        <v>257</v>
      </c>
      <c r="AM13" s="30" t="s">
        <v>228</v>
      </c>
      <c r="AN13" s="30" t="s">
        <v>148</v>
      </c>
      <c r="AO13" s="30" t="s">
        <v>221</v>
      </c>
      <c r="AP13" s="58">
        <f>SUM('Tableau de Suivi FC'!$AQ13:$AS13)</f>
        <v>10000000</v>
      </c>
      <c r="AQ13" s="58">
        <f>'Tableau de Suivi FC'!$T13*'Tableau de Suivi FC'!$W13</f>
        <v>1500000</v>
      </c>
      <c r="AR13" s="58">
        <f>'Tableau de Suivi FC'!$T13*'Tableau de Suivi FC'!$X13</f>
        <v>2500000</v>
      </c>
      <c r="AS13" s="58">
        <f>'Tableau de Suivi FC'!$T13*'Tableau de Suivi FC'!$Y13</f>
        <v>6000000</v>
      </c>
      <c r="AT13" s="58">
        <f>SUM('Tableau de Suivi FC'!$AU13:$AW13)</f>
        <v>0</v>
      </c>
      <c r="AU13" s="58">
        <f>'Tableau de Suivi FC'!$T13*'Tableau de Suivi FC'!$AE13</f>
        <v>0</v>
      </c>
      <c r="AV13" s="58">
        <f>'Tableau de Suivi FC'!$T13*'Tableau de Suivi FC'!$AF13</f>
        <v>0</v>
      </c>
      <c r="AW13" s="101">
        <f>'Tableau de Suivi FC'!$T13*'Tableau de Suivi FC'!$AG13</f>
        <v>0</v>
      </c>
      <c r="AX13" s="33">
        <f>SUM('Tableau de Suivi FC'!$AY13:$BA13)</f>
        <v>9090909.0909090899</v>
      </c>
      <c r="AY13" s="33">
        <f>'Tableau de Suivi FC'!$T13*'Tableau de Suivi FC'!$AA13</f>
        <v>1363636.3636363635</v>
      </c>
      <c r="AZ13" s="33">
        <f>'Tableau de Suivi FC'!$T13*'Tableau de Suivi FC'!$AB13</f>
        <v>2272727.2727272725</v>
      </c>
      <c r="BA13" s="33">
        <f>'Tableau de Suivi FC'!$T13*'Tableau de Suivi FC'!$AC13</f>
        <v>5454545.4545454541</v>
      </c>
      <c r="BB13" s="33">
        <f>SUM('Tableau de Suivi FC'!$BC13:$BE13)</f>
        <v>0</v>
      </c>
      <c r="BC13" s="33">
        <f>'Tableau de Suivi FC'!$T13*'Tableau de Suivi FC'!$AI13</f>
        <v>0</v>
      </c>
      <c r="BD13" s="33">
        <f>'Tableau de Suivi FC'!$T13*'Tableau de Suivi FC'!$AJ13</f>
        <v>0</v>
      </c>
      <c r="BE13" s="34">
        <f>'Tableau de Suivi FC'!$T13*'Tableau de Suivi FC'!$AK13</f>
        <v>0</v>
      </c>
    </row>
    <row r="14" spans="2:57" ht="25">
      <c r="B14" s="27" t="s">
        <v>297</v>
      </c>
      <c r="C14" s="30"/>
      <c r="D14" s="27" t="s">
        <v>187</v>
      </c>
      <c r="E14" s="27" t="s">
        <v>74</v>
      </c>
      <c r="F14" s="98" t="s">
        <v>80</v>
      </c>
      <c r="G14" s="27" t="s">
        <v>200</v>
      </c>
      <c r="H14" s="28" t="s">
        <v>201</v>
      </c>
      <c r="I14" s="27"/>
      <c r="J14" s="30" t="s">
        <v>112</v>
      </c>
      <c r="K14" s="98" t="s">
        <v>78</v>
      </c>
      <c r="L14" s="98" t="s">
        <v>80</v>
      </c>
      <c r="M14" s="98" t="s">
        <v>80</v>
      </c>
      <c r="N14" s="29">
        <v>2021</v>
      </c>
      <c r="O14" s="30" t="s">
        <v>99</v>
      </c>
      <c r="P14" s="27" t="s">
        <v>107</v>
      </c>
      <c r="Q14" s="27" t="s">
        <v>272</v>
      </c>
      <c r="R14" s="27" t="s">
        <v>125</v>
      </c>
      <c r="S14" s="27"/>
      <c r="T14" s="27">
        <v>0.5</v>
      </c>
      <c r="U14" s="27"/>
      <c r="V14" s="60">
        <f t="shared" si="0"/>
        <v>2000000</v>
      </c>
      <c r="W14" s="58"/>
      <c r="X14" s="58"/>
      <c r="Y14" s="58">
        <v>2000000</v>
      </c>
      <c r="Z14" s="33">
        <f t="shared" si="1"/>
        <v>1818181.8181818181</v>
      </c>
      <c r="AA14" s="59">
        <f>W14*1/(IF($N14='Page d''Accueil'!$D$53,'Page d''Accueil'!$E$53,IF($N14='Page d''Accueil'!$D$54,'Page d''Accueil'!$E$54,IF($N14='Page d''Accueil'!$D$55,'Page d''Accueil'!$E$55,IF($N14='Page d''Accueil'!$D$56,'Page d''Accueil'!$E$56,IF($N14='Page d''Accueil'!$D$57,'Page d''Accueil'!$E$57,IF($N14='Page d''Accueil'!$D$58,'Page d''Accueil'!$E$58)))))))</f>
        <v>0</v>
      </c>
      <c r="AB14" s="59">
        <f>X14*1/(IF($N14='Page d''Accueil'!$D$53,'Page d''Accueil'!$E$53,IF($N14='Page d''Accueil'!$D$54,'Page d''Accueil'!$E$54,IF($N14='Page d''Accueil'!$D$55,'Page d''Accueil'!$E$55,IF($N14='Page d''Accueil'!$D$56,'Page d''Accueil'!$E$56,IF($N14='Page d''Accueil'!$D$57,'Page d''Accueil'!$E$57,IF($N14='Page d''Accueil'!$D$58,'Page d''Accueil'!$E$58)))))))</f>
        <v>0</v>
      </c>
      <c r="AC14" s="59">
        <f>Y14*1/(IF($N14='Page d''Accueil'!$D$53,'Page d''Accueil'!$E$53,IF($N14='Page d''Accueil'!$D$54,'Page d''Accueil'!$E$54,IF($N14='Page d''Accueil'!$D$55,'Page d''Accueil'!$E$55,IF($N14='Page d''Accueil'!$D$56,'Page d''Accueil'!$E$56,IF($N14='Page d''Accueil'!$D$57,'Page d''Accueil'!$E$57,IF($N14='Page d''Accueil'!$D$58,'Page d''Accueil'!$E$58)))))))</f>
        <v>1818181.8181818181</v>
      </c>
      <c r="AD14" s="61">
        <f>SUM('Tableau de Suivi FC'!$AE14:$AG14)</f>
        <v>1500000</v>
      </c>
      <c r="AE14" s="2"/>
      <c r="AF14" s="33"/>
      <c r="AG14" s="58">
        <v>1500000</v>
      </c>
      <c r="AH14" s="33">
        <f t="shared" ref="AH14:AH17" si="3">SUM(AI14:AK14)</f>
        <v>1363636.3636363635</v>
      </c>
      <c r="AI14" s="33">
        <f>AE14*1/(IF($N14='Page d''Accueil'!$D$53,'Page d''Accueil'!$E$53,IF($N14='Page d''Accueil'!$D$54,'Page d''Accueil'!$E$54,IF($N14='Page d''Accueil'!$D$55,'Page d''Accueil'!$E$55,IF($N14='Page d''Accueil'!$D$56,'Page d''Accueil'!$E$56,IF($N14='Page d''Accueil'!$D$57,'Page d''Accueil'!$E$57,IF($N14='Page d''Accueil'!$D$58,'Page d''Accueil'!$E$58)))))))</f>
        <v>0</v>
      </c>
      <c r="AJ14" s="33">
        <f>AF14*1/(IF($N14='Page d''Accueil'!$D$53,'Page d''Accueil'!$E$53,IF($N14='Page d''Accueil'!$D$54,'Page d''Accueil'!$E$54,IF($N14='Page d''Accueil'!$D$55,'Page d''Accueil'!$E$55,IF($N14='Page d''Accueil'!$D$56,'Page d''Accueil'!$E$56,IF($N14='Page d''Accueil'!$D$57,'Page d''Accueil'!$E$57,IF($N14='Page d''Accueil'!$D$58,'Page d''Accueil'!$E$58)))))))</f>
        <v>0</v>
      </c>
      <c r="AK14" s="33">
        <f>AG14*1/(IF($N14='Page d''Accueil'!$D$53,'Page d''Accueil'!$E$53,IF($N14='Page d''Accueil'!$D$54,'Page d''Accueil'!$E$54,IF($N14='Page d''Accueil'!$D$55,'Page d''Accueil'!$E$55,IF($N14='Page d''Accueil'!$D$56,'Page d''Accueil'!$E$56,IF($N14='Page d''Accueil'!$D$57,'Page d''Accueil'!$E$57,IF($N14='Page d''Accueil'!$D$58,'Page d''Accueil'!$E$58)))))))</f>
        <v>1363636.3636363635</v>
      </c>
      <c r="AL14" s="27" t="s">
        <v>131</v>
      </c>
      <c r="AM14" s="31" t="s">
        <v>229</v>
      </c>
      <c r="AN14" s="30" t="s">
        <v>150</v>
      </c>
      <c r="AO14" s="28" t="s">
        <v>222</v>
      </c>
      <c r="AP14" s="58">
        <f>SUM('Tableau de Suivi FC'!$AQ14:$AS14)</f>
        <v>1000000</v>
      </c>
      <c r="AQ14" s="58">
        <f>'Tableau de Suivi FC'!$T14*'Tableau de Suivi FC'!$W14</f>
        <v>0</v>
      </c>
      <c r="AR14" s="58">
        <f>'Tableau de Suivi FC'!$T14*'Tableau de Suivi FC'!$X14</f>
        <v>0</v>
      </c>
      <c r="AS14" s="58">
        <f>'Tableau de Suivi FC'!$T14*'Tableau de Suivi FC'!$Y14</f>
        <v>1000000</v>
      </c>
      <c r="AT14" s="58">
        <f>SUM('Tableau de Suivi FC'!$AU14:$AW14)</f>
        <v>750000</v>
      </c>
      <c r="AU14" s="58">
        <f>'Tableau de Suivi FC'!$T14*'Tableau de Suivi FC'!$AE14</f>
        <v>0</v>
      </c>
      <c r="AV14" s="58">
        <f>'Tableau de Suivi FC'!$T14*'Tableau de Suivi FC'!$AF14</f>
        <v>0</v>
      </c>
      <c r="AW14" s="101">
        <f>'Tableau de Suivi FC'!$T14*'Tableau de Suivi FC'!$AG14</f>
        <v>750000</v>
      </c>
      <c r="AX14" s="33">
        <f>SUM('Tableau de Suivi FC'!$AY14:$BA14)</f>
        <v>909090.90909090906</v>
      </c>
      <c r="AY14" s="33">
        <f>'Tableau de Suivi FC'!$T14*'Tableau de Suivi FC'!$AA14</f>
        <v>0</v>
      </c>
      <c r="AZ14" s="33">
        <f>'Tableau de Suivi FC'!$T14*'Tableau de Suivi FC'!$AB14</f>
        <v>0</v>
      </c>
      <c r="BA14" s="33">
        <f>'Tableau de Suivi FC'!$T14*'Tableau de Suivi FC'!$AC14</f>
        <v>909090.90909090906</v>
      </c>
      <c r="BB14" s="33">
        <f>SUM('Tableau de Suivi FC'!$BC14:$BE14)</f>
        <v>681818.18181818177</v>
      </c>
      <c r="BC14" s="33">
        <f>'Tableau de Suivi FC'!$T14*'Tableau de Suivi FC'!$AI14</f>
        <v>0</v>
      </c>
      <c r="BD14" s="33">
        <f>'Tableau de Suivi FC'!$T14*'Tableau de Suivi FC'!$AJ14</f>
        <v>0</v>
      </c>
      <c r="BE14" s="34">
        <f>'Tableau de Suivi FC'!$T14*'Tableau de Suivi FC'!$AK14</f>
        <v>681818.18181818177</v>
      </c>
    </row>
    <row r="15" spans="2:57" ht="25">
      <c r="B15" s="27" t="s">
        <v>297</v>
      </c>
      <c r="C15" s="30"/>
      <c r="D15" s="27" t="s">
        <v>188</v>
      </c>
      <c r="E15" s="27" t="s">
        <v>74</v>
      </c>
      <c r="F15" s="98" t="s">
        <v>80</v>
      </c>
      <c r="G15" s="30" t="s">
        <v>202</v>
      </c>
      <c r="H15" s="28" t="s">
        <v>203</v>
      </c>
      <c r="I15" s="27"/>
      <c r="J15" s="30" t="s">
        <v>117</v>
      </c>
      <c r="K15" s="98" t="s">
        <v>78</v>
      </c>
      <c r="L15" s="98" t="s">
        <v>80</v>
      </c>
      <c r="M15" s="98" t="s">
        <v>80</v>
      </c>
      <c r="N15" s="29">
        <v>2022</v>
      </c>
      <c r="O15" s="30" t="s">
        <v>101</v>
      </c>
      <c r="P15" s="27" t="s">
        <v>107</v>
      </c>
      <c r="Q15" s="27" t="s">
        <v>62</v>
      </c>
      <c r="R15" s="27" t="s">
        <v>89</v>
      </c>
      <c r="S15" s="27"/>
      <c r="T15" s="27">
        <v>0.75</v>
      </c>
      <c r="U15" s="27"/>
      <c r="V15" s="60">
        <f t="shared" si="0"/>
        <v>600000</v>
      </c>
      <c r="W15" s="58">
        <v>250000</v>
      </c>
      <c r="X15" s="58">
        <v>250000</v>
      </c>
      <c r="Y15" s="58">
        <v>100000</v>
      </c>
      <c r="Z15" s="33">
        <f t="shared" si="1"/>
        <v>500000</v>
      </c>
      <c r="AA15" s="59">
        <f>W15*1/(IF($N15='Page d''Accueil'!$D$53,'Page d''Accueil'!$E$53,IF($N15='Page d''Accueil'!$D$54,'Page d''Accueil'!$E$54,IF($N15='Page d''Accueil'!$D$55,'Page d''Accueil'!$E$55,IF($N15='Page d''Accueil'!$D$56,'Page d''Accueil'!$E$56,IF($N15='Page d''Accueil'!$D$57,'Page d''Accueil'!$E$57,IF($N15='Page d''Accueil'!$D$58,'Page d''Accueil'!$E$58)))))))</f>
        <v>208333.33333333334</v>
      </c>
      <c r="AB15" s="59">
        <f>X15*1/(IF($N15='Page d''Accueil'!$D$53,'Page d''Accueil'!$E$53,IF($N15='Page d''Accueil'!$D$54,'Page d''Accueil'!$E$54,IF($N15='Page d''Accueil'!$D$55,'Page d''Accueil'!$E$55,IF($N15='Page d''Accueil'!$D$56,'Page d''Accueil'!$E$56,IF($N15='Page d''Accueil'!$D$57,'Page d''Accueil'!$E$57,IF($N15='Page d''Accueil'!$D$58,'Page d''Accueil'!$E$58)))))))</f>
        <v>208333.33333333334</v>
      </c>
      <c r="AC15" s="59">
        <f>Y15*1/(IF($N15='Page d''Accueil'!$D$53,'Page d''Accueil'!$E$53,IF($N15='Page d''Accueil'!$D$54,'Page d''Accueil'!$E$54,IF($N15='Page d''Accueil'!$D$55,'Page d''Accueil'!$E$55,IF($N15='Page d''Accueil'!$D$56,'Page d''Accueil'!$E$56,IF($N15='Page d''Accueil'!$D$57,'Page d''Accueil'!$E$57,IF($N15='Page d''Accueil'!$D$58,'Page d''Accueil'!$E$58)))))))</f>
        <v>83333.333333333343</v>
      </c>
      <c r="AD15" s="61"/>
      <c r="AE15" s="58"/>
      <c r="AF15" s="58"/>
      <c r="AG15" s="58"/>
      <c r="AH15" s="33">
        <f t="shared" si="3"/>
        <v>0</v>
      </c>
      <c r="AI15" s="33">
        <f>AE15*1/(IF($N15='Page d''Accueil'!$D$53,'Page d''Accueil'!$E$53,IF($N15='Page d''Accueil'!$D$54,'Page d''Accueil'!$E$54,IF($N15='Page d''Accueil'!$D$55,'Page d''Accueil'!$E$55,IF($N15='Page d''Accueil'!$D$56,'Page d''Accueil'!$E$56,IF($N15='Page d''Accueil'!$D$57,'Page d''Accueil'!$E$57,IF($N15='Page d''Accueil'!$D$58,'Page d''Accueil'!$E$58)))))))</f>
        <v>0</v>
      </c>
      <c r="AJ15" s="33">
        <f>AF15*1/(IF($N15='Page d''Accueil'!$D$53,'Page d''Accueil'!$E$53,IF($N15='Page d''Accueil'!$D$54,'Page d''Accueil'!$E$54,IF($N15='Page d''Accueil'!$D$55,'Page d''Accueil'!$E$55,IF($N15='Page d''Accueil'!$D$56,'Page d''Accueil'!$E$56,IF($N15='Page d''Accueil'!$D$57,'Page d''Accueil'!$E$57,IF($N15='Page d''Accueil'!$D$58,'Page d''Accueil'!$E$58)))))))</f>
        <v>0</v>
      </c>
      <c r="AK15" s="33">
        <f>AG15*1/(IF($N15='Page d''Accueil'!$D$53,'Page d''Accueil'!$E$53,IF($N15='Page d''Accueil'!$D$54,'Page d''Accueil'!$E$54,IF($N15='Page d''Accueil'!$D$55,'Page d''Accueil'!$E$55,IF($N15='Page d''Accueil'!$D$56,'Page d''Accueil'!$E$56,IF($N15='Page d''Accueil'!$D$57,'Page d''Accueil'!$E$57,IF($N15='Page d''Accueil'!$D$58,'Page d''Accueil'!$E$58)))))))</f>
        <v>0</v>
      </c>
      <c r="AL15" s="27" t="s">
        <v>257</v>
      </c>
      <c r="AM15" s="31" t="s">
        <v>230</v>
      </c>
      <c r="AN15" s="30" t="s">
        <v>150</v>
      </c>
      <c r="AO15" s="28" t="s">
        <v>223</v>
      </c>
      <c r="AP15" s="58">
        <f>SUM('Tableau de Suivi FC'!$AQ15:$AS15)</f>
        <v>450000</v>
      </c>
      <c r="AQ15" s="58">
        <f>'Tableau de Suivi FC'!$T15*'Tableau de Suivi FC'!$W15</f>
        <v>187500</v>
      </c>
      <c r="AR15" s="58">
        <f>'Tableau de Suivi FC'!$T15*'Tableau de Suivi FC'!$X15</f>
        <v>187500</v>
      </c>
      <c r="AS15" s="58">
        <f>'Tableau de Suivi FC'!$T15*'Tableau de Suivi FC'!$Y15</f>
        <v>75000</v>
      </c>
      <c r="AT15" s="58">
        <f>SUM('Tableau de Suivi FC'!$AU15:$AW15)</f>
        <v>0</v>
      </c>
      <c r="AU15" s="58">
        <f>'Tableau de Suivi FC'!$T15*'Tableau de Suivi FC'!$AE15</f>
        <v>0</v>
      </c>
      <c r="AV15" s="58">
        <f>'Tableau de Suivi FC'!$T15*'Tableau de Suivi FC'!$AF15</f>
        <v>0</v>
      </c>
      <c r="AW15" s="101">
        <f>'Tableau de Suivi FC'!$T15*'Tableau de Suivi FC'!$AG15</f>
        <v>0</v>
      </c>
      <c r="AX15" s="33">
        <f>SUM('Tableau de Suivi FC'!$AY15:$BA15)</f>
        <v>375000</v>
      </c>
      <c r="AY15" s="33">
        <f>'Tableau de Suivi FC'!$T15*'Tableau de Suivi FC'!$AA15</f>
        <v>156250</v>
      </c>
      <c r="AZ15" s="33">
        <f>'Tableau de Suivi FC'!$T15*'Tableau de Suivi FC'!$AB15</f>
        <v>156250</v>
      </c>
      <c r="BA15" s="33">
        <f>'Tableau de Suivi FC'!$T15*'Tableau de Suivi FC'!$AC15</f>
        <v>62500.000000000007</v>
      </c>
      <c r="BB15" s="33">
        <f>SUM('Tableau de Suivi FC'!$BC15:$BE15)</f>
        <v>0</v>
      </c>
      <c r="BC15" s="33">
        <f>'Tableau de Suivi FC'!$T15*'Tableau de Suivi FC'!$AI15</f>
        <v>0</v>
      </c>
      <c r="BD15" s="33">
        <f>'Tableau de Suivi FC'!$T15*'Tableau de Suivi FC'!$AJ15</f>
        <v>0</v>
      </c>
      <c r="BE15" s="34">
        <f>'Tableau de Suivi FC'!$T15*'Tableau de Suivi FC'!$AK15</f>
        <v>0</v>
      </c>
    </row>
    <row r="16" spans="2:57" ht="25">
      <c r="B16" s="27" t="s">
        <v>297</v>
      </c>
      <c r="C16" s="30"/>
      <c r="D16" s="30" t="s">
        <v>182</v>
      </c>
      <c r="E16" s="27" t="s">
        <v>73</v>
      </c>
      <c r="F16" s="98" t="s">
        <v>78</v>
      </c>
      <c r="G16" s="27" t="s">
        <v>204</v>
      </c>
      <c r="H16" s="28" t="s">
        <v>205</v>
      </c>
      <c r="I16" s="27"/>
      <c r="J16" s="30" t="s">
        <v>112</v>
      </c>
      <c r="K16" s="98" t="s">
        <v>78</v>
      </c>
      <c r="L16" s="98" t="s">
        <v>78</v>
      </c>
      <c r="M16" s="98" t="s">
        <v>80</v>
      </c>
      <c r="N16" s="29">
        <v>2020</v>
      </c>
      <c r="O16" s="30" t="s">
        <v>99</v>
      </c>
      <c r="P16" s="27" t="s">
        <v>263</v>
      </c>
      <c r="Q16" s="27" t="s">
        <v>263</v>
      </c>
      <c r="R16" s="27" t="s">
        <v>145</v>
      </c>
      <c r="S16" s="27"/>
      <c r="T16" s="27">
        <v>0.75</v>
      </c>
      <c r="U16" s="27"/>
      <c r="V16" s="60">
        <f t="shared" si="0"/>
        <v>500000</v>
      </c>
      <c r="W16" s="58">
        <v>400000</v>
      </c>
      <c r="X16" s="58"/>
      <c r="Y16" s="58">
        <v>100000</v>
      </c>
      <c r="Z16" s="33">
        <f t="shared" si="1"/>
        <v>357142.85714285716</v>
      </c>
      <c r="AA16" s="59">
        <f>W16*1/(IF($N16='Page d''Accueil'!$D$53,'Page d''Accueil'!$E$53,IF($N16='Page d''Accueil'!$D$54,'Page d''Accueil'!$E$54,IF($N16='Page d''Accueil'!$D$55,'Page d''Accueil'!$E$55,IF($N16='Page d''Accueil'!$D$56,'Page d''Accueil'!$E$56,IF($N16='Page d''Accueil'!$D$57,'Page d''Accueil'!$E$57,IF($N16='Page d''Accueil'!$D$58,'Page d''Accueil'!$E$58)))))))</f>
        <v>285714.28571428574</v>
      </c>
      <c r="AB16" s="59">
        <f>X16*1/(IF($N16='Page d''Accueil'!$D$53,'Page d''Accueil'!$E$53,IF($N16='Page d''Accueil'!$D$54,'Page d''Accueil'!$E$54,IF($N16='Page d''Accueil'!$D$55,'Page d''Accueil'!$E$55,IF($N16='Page d''Accueil'!$D$56,'Page d''Accueil'!$E$56,IF($N16='Page d''Accueil'!$D$57,'Page d''Accueil'!$E$57,IF($N16='Page d''Accueil'!$D$58,'Page d''Accueil'!$E$58)))))))</f>
        <v>0</v>
      </c>
      <c r="AC16" s="59">
        <f>Y16*1/(IF($N16='Page d''Accueil'!$D$53,'Page d''Accueil'!$E$53,IF($N16='Page d''Accueil'!$D$54,'Page d''Accueil'!$E$54,IF($N16='Page d''Accueil'!$D$55,'Page d''Accueil'!$E$55,IF($N16='Page d''Accueil'!$D$56,'Page d''Accueil'!$E$56,IF($N16='Page d''Accueil'!$D$57,'Page d''Accueil'!$E$57,IF($N16='Page d''Accueil'!$D$58,'Page d''Accueil'!$E$58)))))))</f>
        <v>71428.571428571435</v>
      </c>
      <c r="AD16" s="61">
        <f>SUM('Tableau de Suivi FC'!$AE16:$AG16)</f>
        <v>300000</v>
      </c>
      <c r="AE16" s="58">
        <v>200000</v>
      </c>
      <c r="AF16" s="58"/>
      <c r="AG16" s="58">
        <v>100000</v>
      </c>
      <c r="AH16" s="33">
        <f t="shared" si="3"/>
        <v>214285.71428571432</v>
      </c>
      <c r="AI16" s="33">
        <f>AE16*1/(IF($N16='Page d''Accueil'!$D$53,'Page d''Accueil'!$E$53,IF($N16='Page d''Accueil'!$D$54,'Page d''Accueil'!$E$54,IF($N16='Page d''Accueil'!$D$55,'Page d''Accueil'!$E$55,IF($N16='Page d''Accueil'!$D$56,'Page d''Accueil'!$E$56,IF($N16='Page d''Accueil'!$D$57,'Page d''Accueil'!$E$57,IF($N16='Page d''Accueil'!$D$58,'Page d''Accueil'!$E$58)))))))</f>
        <v>142857.14285714287</v>
      </c>
      <c r="AJ16" s="33">
        <f>AF16*1/(IF($N16='Page d''Accueil'!$D$53,'Page d''Accueil'!$E$53,IF($N16='Page d''Accueil'!$D$54,'Page d''Accueil'!$E$54,IF($N16='Page d''Accueil'!$D$55,'Page d''Accueil'!$E$55,IF($N16='Page d''Accueil'!$D$56,'Page d''Accueil'!$E$56,IF($N16='Page d''Accueil'!$D$57,'Page d''Accueil'!$E$57,IF($N16='Page d''Accueil'!$D$58,'Page d''Accueil'!$E$58)))))))</f>
        <v>0</v>
      </c>
      <c r="AK16" s="33">
        <f>AG16*1/(IF($N16='Page d''Accueil'!$D$53,'Page d''Accueil'!$E$53,IF($N16='Page d''Accueil'!$D$54,'Page d''Accueil'!$E$54,IF($N16='Page d''Accueil'!$D$55,'Page d''Accueil'!$E$55,IF($N16='Page d''Accueil'!$D$56,'Page d''Accueil'!$E$56,IF($N16='Page d''Accueil'!$D$57,'Page d''Accueil'!$E$57,IF($N16='Page d''Accueil'!$D$58,'Page d''Accueil'!$E$58)))))))</f>
        <v>71428.571428571435</v>
      </c>
      <c r="AL16" s="27" t="s">
        <v>126</v>
      </c>
      <c r="AM16" s="131" t="s">
        <v>231</v>
      </c>
      <c r="AN16" s="30" t="s">
        <v>267</v>
      </c>
      <c r="AO16" s="27"/>
      <c r="AP16" s="58">
        <f>SUM('Tableau de Suivi FC'!$AQ16:$AS16)</f>
        <v>375000</v>
      </c>
      <c r="AQ16" s="58">
        <f>'Tableau de Suivi FC'!$T16*'Tableau de Suivi FC'!$W16</f>
        <v>300000</v>
      </c>
      <c r="AR16" s="58">
        <f>'Tableau de Suivi FC'!$T16*'Tableau de Suivi FC'!$X16</f>
        <v>0</v>
      </c>
      <c r="AS16" s="58">
        <f>'Tableau de Suivi FC'!$T16*'Tableau de Suivi FC'!$Y16</f>
        <v>75000</v>
      </c>
      <c r="AT16" s="58">
        <f>SUM('Tableau de Suivi FC'!$AU16:$AW16)</f>
        <v>225000</v>
      </c>
      <c r="AU16" s="58">
        <f>'Tableau de Suivi FC'!$T16*'Tableau de Suivi FC'!$AE16</f>
        <v>150000</v>
      </c>
      <c r="AV16" s="58">
        <f>'Tableau de Suivi FC'!$T16*'Tableau de Suivi FC'!$AF16</f>
        <v>0</v>
      </c>
      <c r="AW16" s="101">
        <f>'Tableau de Suivi FC'!$T16*'Tableau de Suivi FC'!$AG16</f>
        <v>75000</v>
      </c>
      <c r="AX16" s="33">
        <f>SUM('Tableau de Suivi FC'!$AY16:$BA16)</f>
        <v>267857.1428571429</v>
      </c>
      <c r="AY16" s="33">
        <f>'Tableau de Suivi FC'!$T16*'Tableau de Suivi FC'!$AA16</f>
        <v>214285.71428571432</v>
      </c>
      <c r="AZ16" s="33">
        <f>'Tableau de Suivi FC'!$T16*'Tableau de Suivi FC'!$AB16</f>
        <v>0</v>
      </c>
      <c r="BA16" s="33">
        <f>'Tableau de Suivi FC'!$T16*'Tableau de Suivi FC'!$AC16</f>
        <v>53571.42857142858</v>
      </c>
      <c r="BB16" s="33">
        <f>SUM('Tableau de Suivi FC'!$BC16:$BE16)</f>
        <v>160714.28571428574</v>
      </c>
      <c r="BC16" s="33">
        <f>'Tableau de Suivi FC'!$T16*'Tableau de Suivi FC'!$AI16</f>
        <v>107142.85714285716</v>
      </c>
      <c r="BD16" s="33">
        <f>'Tableau de Suivi FC'!$T16*'Tableau de Suivi FC'!$AJ16</f>
        <v>0</v>
      </c>
      <c r="BE16" s="34">
        <f>'Tableau de Suivi FC'!$T16*'Tableau de Suivi FC'!$AK16</f>
        <v>53571.42857142858</v>
      </c>
    </row>
    <row r="17" spans="2:57">
      <c r="B17" s="27" t="s">
        <v>297</v>
      </c>
      <c r="C17" s="30"/>
      <c r="D17" s="27" t="s">
        <v>189</v>
      </c>
      <c r="E17" s="27" t="s">
        <v>76</v>
      </c>
      <c r="F17" s="98" t="s">
        <v>78</v>
      </c>
      <c r="G17" s="30" t="s">
        <v>206</v>
      </c>
      <c r="H17" s="28" t="s">
        <v>207</v>
      </c>
      <c r="I17" s="27"/>
      <c r="J17" s="30" t="s">
        <v>115</v>
      </c>
      <c r="K17" s="98" t="s">
        <v>80</v>
      </c>
      <c r="L17" s="98" t="s">
        <v>78</v>
      </c>
      <c r="M17" s="98" t="s">
        <v>80</v>
      </c>
      <c r="N17" s="29">
        <v>2022</v>
      </c>
      <c r="O17" s="30" t="s">
        <v>95</v>
      </c>
      <c r="P17" s="27" t="s">
        <v>1</v>
      </c>
      <c r="Q17" s="27" t="s">
        <v>2</v>
      </c>
      <c r="R17" s="30" t="s">
        <v>155</v>
      </c>
      <c r="S17" s="27"/>
      <c r="T17" s="27">
        <v>0.5</v>
      </c>
      <c r="U17" s="27"/>
      <c r="V17" s="60">
        <f t="shared" si="0"/>
        <v>50000</v>
      </c>
      <c r="W17" s="58"/>
      <c r="X17" s="58"/>
      <c r="Y17" s="58">
        <v>50000</v>
      </c>
      <c r="Z17" s="33">
        <f t="shared" si="1"/>
        <v>41666.666666666672</v>
      </c>
      <c r="AA17" s="59">
        <f>W17*1/(IF($N17='Page d''Accueil'!$D$53,'Page d''Accueil'!$E$53,IF($N17='Page d''Accueil'!$D$54,'Page d''Accueil'!$E$54,IF($N17='Page d''Accueil'!$D$55,'Page d''Accueil'!$E$55,IF($N17='Page d''Accueil'!$D$56,'Page d''Accueil'!$E$56,IF($N17='Page d''Accueil'!$D$57,'Page d''Accueil'!$E$57,IF($N17='Page d''Accueil'!$D$58,'Page d''Accueil'!$E$58)))))))</f>
        <v>0</v>
      </c>
      <c r="AB17" s="59">
        <f>X17*1/(IF($N17='Page d''Accueil'!$D$53,'Page d''Accueil'!$E$53,IF($N17='Page d''Accueil'!$D$54,'Page d''Accueil'!$E$54,IF($N17='Page d''Accueil'!$D$55,'Page d''Accueil'!$E$55,IF($N17='Page d''Accueil'!$D$56,'Page d''Accueil'!$E$56,IF($N17='Page d''Accueil'!$D$57,'Page d''Accueil'!$E$57,IF($N17='Page d''Accueil'!$D$58,'Page d''Accueil'!$E$58)))))))</f>
        <v>0</v>
      </c>
      <c r="AC17" s="59">
        <f>Y17*1/(IF($N17='Page d''Accueil'!$D$53,'Page d''Accueil'!$E$53,IF($N17='Page d''Accueil'!$D$54,'Page d''Accueil'!$E$54,IF($N17='Page d''Accueil'!$D$55,'Page d''Accueil'!$E$55,IF($N17='Page d''Accueil'!$D$56,'Page d''Accueil'!$E$56,IF($N17='Page d''Accueil'!$D$57,'Page d''Accueil'!$E$57,IF($N17='Page d''Accueil'!$D$58,'Page d''Accueil'!$E$58)))))))</f>
        <v>41666.666666666672</v>
      </c>
      <c r="AD17" s="61">
        <f>SUM('Tableau de Suivi FC'!$AE17:$AG17)</f>
        <v>50000</v>
      </c>
      <c r="AE17" s="58"/>
      <c r="AF17" s="58"/>
      <c r="AG17" s="58">
        <v>50000</v>
      </c>
      <c r="AH17" s="33">
        <f t="shared" si="3"/>
        <v>41666.666666666672</v>
      </c>
      <c r="AI17" s="33">
        <f>AE17*1/(IF($N17='Page d''Accueil'!$D$53,'Page d''Accueil'!$E$53,IF($N17='Page d''Accueil'!$D$54,'Page d''Accueil'!$E$54,IF($N17='Page d''Accueil'!$D$55,'Page d''Accueil'!$E$55,IF($N17='Page d''Accueil'!$D$56,'Page d''Accueil'!$E$56,IF($N17='Page d''Accueil'!$D$57,'Page d''Accueil'!$E$57,IF($N17='Page d''Accueil'!$D$58,'Page d''Accueil'!$E$58)))))))</f>
        <v>0</v>
      </c>
      <c r="AJ17" s="33">
        <f>AF17*1/(IF($N17='Page d''Accueil'!$D$53,'Page d''Accueil'!$E$53,IF($N17='Page d''Accueil'!$D$54,'Page d''Accueil'!$E$54,IF($N17='Page d''Accueil'!$D$55,'Page d''Accueil'!$E$55,IF($N17='Page d''Accueil'!$D$56,'Page d''Accueil'!$E$56,IF($N17='Page d''Accueil'!$D$57,'Page d''Accueil'!$E$57,IF($N17='Page d''Accueil'!$D$58,'Page d''Accueil'!$E$58)))))))</f>
        <v>0</v>
      </c>
      <c r="AK17" s="33">
        <f>AG17*1/(IF($N17='Page d''Accueil'!$D$53,'Page d''Accueil'!$E$53,IF($N17='Page d''Accueil'!$D$54,'Page d''Accueil'!$E$54,IF($N17='Page d''Accueil'!$D$55,'Page d''Accueil'!$E$55,IF($N17='Page d''Accueil'!$D$56,'Page d''Accueil'!$E$56,IF($N17='Page d''Accueil'!$D$57,'Page d''Accueil'!$E$57,IF($N17='Page d''Accueil'!$D$58,'Page d''Accueil'!$E$58)))))))</f>
        <v>41666.666666666672</v>
      </c>
      <c r="AL17" s="27" t="s">
        <v>75</v>
      </c>
      <c r="AM17" s="30" t="s">
        <v>232</v>
      </c>
      <c r="AN17" s="30" t="s">
        <v>267</v>
      </c>
      <c r="AO17" s="27"/>
      <c r="AP17" s="58">
        <f>SUM('Tableau de Suivi FC'!$AQ17:$AS17)</f>
        <v>25000</v>
      </c>
      <c r="AQ17" s="58">
        <f>'Tableau de Suivi FC'!$T17*'Tableau de Suivi FC'!$W17</f>
        <v>0</v>
      </c>
      <c r="AR17" s="58">
        <f>'Tableau de Suivi FC'!$T17*'Tableau de Suivi FC'!$X17</f>
        <v>0</v>
      </c>
      <c r="AS17" s="58">
        <f>'Tableau de Suivi FC'!$T17*'Tableau de Suivi FC'!$Y17</f>
        <v>25000</v>
      </c>
      <c r="AT17" s="58">
        <f>SUM('Tableau de Suivi FC'!$AU17:$AW17)</f>
        <v>25000</v>
      </c>
      <c r="AU17" s="58">
        <f>'Tableau de Suivi FC'!$T17*'Tableau de Suivi FC'!$AE17</f>
        <v>0</v>
      </c>
      <c r="AV17" s="58">
        <f>'Tableau de Suivi FC'!$T17*'Tableau de Suivi FC'!$AF17</f>
        <v>0</v>
      </c>
      <c r="AW17" s="101">
        <f>'Tableau de Suivi FC'!$T17*'Tableau de Suivi FC'!$AG17</f>
        <v>25000</v>
      </c>
      <c r="AX17" s="33">
        <f>SUM('Tableau de Suivi FC'!$AY17:$BA17)</f>
        <v>20833.333333333336</v>
      </c>
      <c r="AY17" s="33">
        <f>'Tableau de Suivi FC'!$T17*'Tableau de Suivi FC'!$AA17</f>
        <v>0</v>
      </c>
      <c r="AZ17" s="33">
        <f>'Tableau de Suivi FC'!$T17*'Tableau de Suivi FC'!$AB17</f>
        <v>0</v>
      </c>
      <c r="BA17" s="33">
        <f>'Tableau de Suivi FC'!$T17*'Tableau de Suivi FC'!$AC17</f>
        <v>20833.333333333336</v>
      </c>
      <c r="BB17" s="33">
        <f>SUM('Tableau de Suivi FC'!$BC17:$BE17)</f>
        <v>20833.333333333336</v>
      </c>
      <c r="BC17" s="33">
        <f>'Tableau de Suivi FC'!$T17*'Tableau de Suivi FC'!$AI17</f>
        <v>0</v>
      </c>
      <c r="BD17" s="33">
        <f>'Tableau de Suivi FC'!$T17*'Tableau de Suivi FC'!$AJ17</f>
        <v>0</v>
      </c>
      <c r="BE17" s="34">
        <f>'Tableau de Suivi FC'!$T17*'Tableau de Suivi FC'!$AK17</f>
        <v>20833.333333333336</v>
      </c>
    </row>
    <row r="18" spans="2:57" ht="25">
      <c r="B18" s="27" t="s">
        <v>298</v>
      </c>
      <c r="C18" s="30" t="s">
        <v>183</v>
      </c>
      <c r="D18" s="30" t="s">
        <v>11</v>
      </c>
      <c r="E18" s="27" t="s">
        <v>73</v>
      </c>
      <c r="F18" s="98" t="s">
        <v>78</v>
      </c>
      <c r="G18" s="30" t="s">
        <v>208</v>
      </c>
      <c r="H18" s="31" t="s">
        <v>209</v>
      </c>
      <c r="I18" s="30"/>
      <c r="J18" s="30" t="s">
        <v>120</v>
      </c>
      <c r="K18" s="98" t="s">
        <v>80</v>
      </c>
      <c r="L18" s="98" t="s">
        <v>80</v>
      </c>
      <c r="M18" s="98" t="s">
        <v>78</v>
      </c>
      <c r="N18" s="32">
        <v>2022</v>
      </c>
      <c r="O18" s="30" t="s">
        <v>91</v>
      </c>
      <c r="P18" s="27" t="s">
        <v>263</v>
      </c>
      <c r="Q18" s="30" t="s">
        <v>75</v>
      </c>
      <c r="R18" s="30"/>
      <c r="S18" s="30"/>
      <c r="T18" s="30">
        <v>1</v>
      </c>
      <c r="U18" s="30"/>
      <c r="V18" s="60">
        <v>100000</v>
      </c>
      <c r="W18" s="57">
        <v>100000</v>
      </c>
      <c r="X18" s="58"/>
      <c r="Y18" s="58"/>
      <c r="Z18" s="33">
        <f>SUM($AA18:$AC18)</f>
        <v>83333.333333333343</v>
      </c>
      <c r="AA18" s="59">
        <f>W18*1/(IF($N18='Page d''Accueil'!$D$53,'Page d''Accueil'!$E$53,IF($N18='Page d''Accueil'!$D$54,'Page d''Accueil'!$E$54,IF($N18='Page d''Accueil'!$D$55,'Page d''Accueil'!$E$55,IF($N18='Page d''Accueil'!$D$56,'Page d''Accueil'!$E$56,IF($N18='Page d''Accueil'!$D$57,'Page d''Accueil'!$E$57,IF($N18='Page d''Accueil'!$D$58,'Page d''Accueil'!$E$58)))))))</f>
        <v>83333.333333333343</v>
      </c>
      <c r="AB18" s="59">
        <f>X18*1/(IF($N18='Page d''Accueil'!$D$53,'Page d''Accueil'!$E$53,IF($N18='Page d''Accueil'!$D$54,'Page d''Accueil'!$E$54,IF($N18='Page d''Accueil'!$D$55,'Page d''Accueil'!$E$55,IF($N18='Page d''Accueil'!$D$56,'Page d''Accueil'!$E$56,IF($N18='Page d''Accueil'!$D$57,'Page d''Accueil'!$E$57,IF($N18='Page d''Accueil'!$D$58,'Page d''Accueil'!$E$58)))))))</f>
        <v>0</v>
      </c>
      <c r="AC18" s="59">
        <f>Y18*1/(IF($N18='Page d''Accueil'!$D$53,'Page d''Accueil'!$E$53,IF($N18='Page d''Accueil'!$D$54,'Page d''Accueil'!$E$54,IF($N18='Page d''Accueil'!$D$55,'Page d''Accueil'!$E$55,IF($N18='Page d''Accueil'!$D$56,'Page d''Accueil'!$E$56,IF($N18='Page d''Accueil'!$D$57,'Page d''Accueil'!$E$57,IF($N18='Page d''Accueil'!$D$58,'Page d''Accueil'!$E$58)))))))</f>
        <v>0</v>
      </c>
      <c r="AD18" s="61">
        <f>SUM('Tableau de Suivi FC'!$AE18:$AG18)</f>
        <v>100000</v>
      </c>
      <c r="AE18" s="62">
        <v>100000</v>
      </c>
      <c r="AF18" s="58"/>
      <c r="AG18" s="58"/>
      <c r="AH18" s="33">
        <f t="shared" si="2"/>
        <v>83333.333333333343</v>
      </c>
      <c r="AI18" s="33">
        <f>AE18*1/(IF($N18='Page d''Accueil'!$D$53,'Page d''Accueil'!$E$53,IF($N18='Page d''Accueil'!$D$54,'Page d''Accueil'!$E$54,IF($N18='Page d''Accueil'!$D$55,'Page d''Accueil'!$E$55,IF($N18='Page d''Accueil'!$D$56,'Page d''Accueil'!$E$56,IF($N18='Page d''Accueil'!$D$57,'Page d''Accueil'!$E$57,IF($N18='Page d''Accueil'!$D$58,'Page d''Accueil'!$E$58)))))))</f>
        <v>83333.333333333343</v>
      </c>
      <c r="AJ18" s="33"/>
      <c r="AK18" s="33"/>
      <c r="AL18" s="27" t="s">
        <v>126</v>
      </c>
      <c r="AM18" s="30"/>
      <c r="AN18" s="30" t="s">
        <v>267</v>
      </c>
      <c r="AO18" s="30" t="s">
        <v>221</v>
      </c>
      <c r="AP18" s="58">
        <f>SUM('Tableau de Suivi FC'!$AQ18:$AS18)</f>
        <v>100000</v>
      </c>
      <c r="AQ18" s="58">
        <f>'Tableau de Suivi FC'!$T18*'Tableau de Suivi FC'!$W18</f>
        <v>100000</v>
      </c>
      <c r="AR18" s="30"/>
      <c r="AS18" s="30"/>
      <c r="AT18" s="30"/>
      <c r="AU18" s="30"/>
      <c r="AV18" s="30"/>
      <c r="AW18" s="30"/>
      <c r="AX18" s="33">
        <f>SUM('Tableau de Suivi FC'!$AY18:$BA18)</f>
        <v>83333.333333333343</v>
      </c>
      <c r="AY18" s="33">
        <f>'Tableau de Suivi FC'!$T18*'Tableau de Suivi FC'!$AA18</f>
        <v>83333.333333333343</v>
      </c>
      <c r="AZ18" s="33">
        <f>'Tableau de Suivi FC'!$T18*'Tableau de Suivi FC'!$AB18</f>
        <v>0</v>
      </c>
      <c r="BA18" s="33">
        <f>'Tableau de Suivi FC'!$T18*'Tableau de Suivi FC'!$AC18</f>
        <v>0</v>
      </c>
      <c r="BB18" s="33">
        <f>SUM('Tableau de Suivi FC'!$BC18:$BE18)</f>
        <v>83333.333333333343</v>
      </c>
      <c r="BC18" s="33">
        <f>'Tableau de Suivi FC'!$T18*'Tableau de Suivi FC'!$AI18</f>
        <v>83333.333333333343</v>
      </c>
      <c r="BD18" s="33">
        <f>'Tableau de Suivi FC'!$T18*'Tableau de Suivi FC'!$AJ18</f>
        <v>0</v>
      </c>
      <c r="BE18" s="34">
        <f>'Tableau de Suivi FC'!$T18*'Tableau de Suivi FC'!$AK18</f>
        <v>0</v>
      </c>
    </row>
    <row r="19" spans="2:57">
      <c r="B19" s="27"/>
      <c r="C19" s="30"/>
      <c r="D19" s="30"/>
      <c r="E19" s="27"/>
      <c r="F19" s="98"/>
      <c r="G19" s="30"/>
      <c r="H19" s="31"/>
      <c r="I19" s="30"/>
      <c r="J19" s="30"/>
      <c r="K19" s="98"/>
      <c r="L19" s="98"/>
      <c r="M19" s="98"/>
      <c r="N19" s="32"/>
      <c r="O19" s="30"/>
      <c r="P19" s="30"/>
      <c r="Q19" s="30"/>
      <c r="R19" s="30"/>
      <c r="S19" s="30"/>
      <c r="T19" s="30"/>
      <c r="U19" s="30"/>
      <c r="V19" s="60">
        <f t="shared" si="0"/>
        <v>0</v>
      </c>
      <c r="W19" s="57"/>
      <c r="X19" s="58"/>
      <c r="Y19" s="58"/>
      <c r="Z19" s="33">
        <f t="shared" ref="Z19:Z49" si="4">SUM($AA19:$AC19)</f>
        <v>0</v>
      </c>
      <c r="AA19" s="59"/>
      <c r="AB19" s="59"/>
      <c r="AC19" s="59"/>
      <c r="AD19" s="61">
        <f>SUM('Tableau de Suivi FC'!$AE19:$AG19)</f>
        <v>0</v>
      </c>
      <c r="AE19" s="62"/>
      <c r="AF19" s="58"/>
      <c r="AG19" s="58"/>
      <c r="AH19" s="33">
        <f t="shared" si="2"/>
        <v>0</v>
      </c>
      <c r="AI19" s="33"/>
      <c r="AJ19" s="33"/>
      <c r="AK19" s="33"/>
      <c r="AL19" s="30"/>
      <c r="AM19" s="30"/>
      <c r="AN19" s="30"/>
      <c r="AO19" s="30"/>
      <c r="AP19" s="30"/>
      <c r="AQ19" s="30"/>
      <c r="AR19" s="30"/>
      <c r="AS19" s="30"/>
      <c r="AT19" s="30"/>
      <c r="AU19" s="30"/>
      <c r="AV19" s="30"/>
      <c r="AW19" s="30"/>
      <c r="AX19" s="33">
        <f>SUM('Tableau de Suivi FC'!$AY19:$BA19)</f>
        <v>0</v>
      </c>
      <c r="AY19" s="33">
        <f>'Tableau de Suivi FC'!$T19*'Tableau de Suivi FC'!$AA19</f>
        <v>0</v>
      </c>
      <c r="AZ19" s="33">
        <f>'Tableau de Suivi FC'!$T19*'Tableau de Suivi FC'!$AB19</f>
        <v>0</v>
      </c>
      <c r="BA19" s="33">
        <f>'Tableau de Suivi FC'!$T19*'Tableau de Suivi FC'!$AC19</f>
        <v>0</v>
      </c>
      <c r="BB19" s="33">
        <f>SUM('Tableau de Suivi FC'!$BC19:$BE19)</f>
        <v>0</v>
      </c>
      <c r="BC19" s="33">
        <f>'Tableau de Suivi FC'!$T19*'Tableau de Suivi FC'!$AI19</f>
        <v>0</v>
      </c>
      <c r="BD19" s="33">
        <f>'Tableau de Suivi FC'!$T19*'Tableau de Suivi FC'!$AJ19</f>
        <v>0</v>
      </c>
      <c r="BE19" s="34">
        <f>'Tableau de Suivi FC'!$T19*'Tableau de Suivi FC'!$AK19</f>
        <v>0</v>
      </c>
    </row>
    <row r="20" spans="2:57">
      <c r="B20" s="27"/>
      <c r="C20" s="30"/>
      <c r="D20" s="30"/>
      <c r="E20" s="27"/>
      <c r="F20" s="98"/>
      <c r="G20" s="30"/>
      <c r="H20" s="31"/>
      <c r="I20" s="30"/>
      <c r="J20" s="30"/>
      <c r="K20" s="98"/>
      <c r="L20" s="98"/>
      <c r="M20" s="98"/>
      <c r="N20" s="32"/>
      <c r="O20" s="30"/>
      <c r="P20" s="30"/>
      <c r="Q20" s="30"/>
      <c r="R20" s="30"/>
      <c r="S20" s="30"/>
      <c r="T20" s="30"/>
      <c r="U20" s="30"/>
      <c r="V20" s="60">
        <f t="shared" si="0"/>
        <v>0</v>
      </c>
      <c r="W20" s="57"/>
      <c r="X20" s="58"/>
      <c r="Y20" s="58"/>
      <c r="Z20" s="33">
        <f t="shared" si="4"/>
        <v>0</v>
      </c>
      <c r="AA20" s="59"/>
      <c r="AB20" s="59"/>
      <c r="AC20" s="59"/>
      <c r="AD20" s="61">
        <f>SUM('Tableau de Suivi FC'!$AE20:$AG20)</f>
        <v>0</v>
      </c>
      <c r="AE20" s="62"/>
      <c r="AF20" s="58"/>
      <c r="AG20" s="58"/>
      <c r="AH20" s="33">
        <f t="shared" si="2"/>
        <v>0</v>
      </c>
      <c r="AI20" s="33"/>
      <c r="AJ20" s="33"/>
      <c r="AK20" s="33"/>
      <c r="AL20" s="30"/>
      <c r="AM20" s="30"/>
      <c r="AN20" s="30"/>
      <c r="AO20" s="30"/>
      <c r="AP20" s="30"/>
      <c r="AQ20" s="30"/>
      <c r="AR20" s="30"/>
      <c r="AS20" s="30"/>
      <c r="AT20" s="30"/>
      <c r="AU20" s="30"/>
      <c r="AV20" s="30"/>
      <c r="AW20" s="30"/>
      <c r="AX20" s="33">
        <f>SUM('Tableau de Suivi FC'!$AY20:$BA20)</f>
        <v>0</v>
      </c>
      <c r="AY20" s="33">
        <f>'Tableau de Suivi FC'!$T20*'Tableau de Suivi FC'!$AA20</f>
        <v>0</v>
      </c>
      <c r="AZ20" s="33">
        <f>'Tableau de Suivi FC'!$T20*'Tableau de Suivi FC'!$AB20</f>
        <v>0</v>
      </c>
      <c r="BA20" s="33">
        <f>'Tableau de Suivi FC'!$T20*'Tableau de Suivi FC'!$AC20</f>
        <v>0</v>
      </c>
      <c r="BB20" s="33">
        <f>SUM('Tableau de Suivi FC'!$BC20:$BE20)</f>
        <v>0</v>
      </c>
      <c r="BC20" s="33">
        <f>'Tableau de Suivi FC'!$T20*'Tableau de Suivi FC'!$AI20</f>
        <v>0</v>
      </c>
      <c r="BD20" s="33">
        <f>'Tableau de Suivi FC'!$T20*'Tableau de Suivi FC'!$AJ20</f>
        <v>0</v>
      </c>
      <c r="BE20" s="34">
        <f>'Tableau de Suivi FC'!$T20*'Tableau de Suivi FC'!$AK20</f>
        <v>0</v>
      </c>
    </row>
    <row r="21" spans="2:57">
      <c r="B21" s="27"/>
      <c r="C21" s="30"/>
      <c r="D21" s="30"/>
      <c r="E21" s="27"/>
      <c r="F21" s="98"/>
      <c r="G21" s="30"/>
      <c r="H21" s="31"/>
      <c r="I21" s="30"/>
      <c r="J21" s="30"/>
      <c r="K21" s="98"/>
      <c r="L21" s="98"/>
      <c r="M21" s="98"/>
      <c r="N21" s="32"/>
      <c r="O21" s="30"/>
      <c r="P21" s="30"/>
      <c r="Q21" s="30"/>
      <c r="R21" s="30"/>
      <c r="S21" s="30"/>
      <c r="T21" s="30"/>
      <c r="U21" s="30"/>
      <c r="V21" s="60">
        <f t="shared" si="0"/>
        <v>0</v>
      </c>
      <c r="W21" s="57"/>
      <c r="X21" s="58"/>
      <c r="Y21" s="58"/>
      <c r="Z21" s="33">
        <f t="shared" si="4"/>
        <v>0</v>
      </c>
      <c r="AA21" s="59"/>
      <c r="AB21" s="59"/>
      <c r="AC21" s="59"/>
      <c r="AD21" s="61">
        <f>SUM('Tableau de Suivi FC'!$AE21:$AG21)</f>
        <v>0</v>
      </c>
      <c r="AE21" s="62"/>
      <c r="AF21" s="58"/>
      <c r="AG21" s="58"/>
      <c r="AH21" s="33">
        <f t="shared" si="2"/>
        <v>0</v>
      </c>
      <c r="AI21" s="33"/>
      <c r="AJ21" s="33"/>
      <c r="AK21" s="33"/>
      <c r="AL21" s="30"/>
      <c r="AM21" s="30"/>
      <c r="AN21" s="30"/>
      <c r="AO21" s="30"/>
      <c r="AP21" s="30"/>
      <c r="AQ21" s="30"/>
      <c r="AR21" s="30"/>
      <c r="AS21" s="30"/>
      <c r="AT21" s="30"/>
      <c r="AU21" s="30"/>
      <c r="AV21" s="30"/>
      <c r="AW21" s="30"/>
      <c r="AX21" s="33">
        <f>SUM('Tableau de Suivi FC'!$AY21:$BA21)</f>
        <v>0</v>
      </c>
      <c r="AY21" s="33">
        <f>'Tableau de Suivi FC'!$T21*'Tableau de Suivi FC'!$AA21</f>
        <v>0</v>
      </c>
      <c r="AZ21" s="33">
        <f>'Tableau de Suivi FC'!$T21*'Tableau de Suivi FC'!$AB21</f>
        <v>0</v>
      </c>
      <c r="BA21" s="33">
        <f>'Tableau de Suivi FC'!$T21*'Tableau de Suivi FC'!$AC21</f>
        <v>0</v>
      </c>
      <c r="BB21" s="33">
        <f>SUM('Tableau de Suivi FC'!$BC21:$BE21)</f>
        <v>0</v>
      </c>
      <c r="BC21" s="33">
        <f>'Tableau de Suivi FC'!$T21*'Tableau de Suivi FC'!$AI21</f>
        <v>0</v>
      </c>
      <c r="BD21" s="33">
        <f>'Tableau de Suivi FC'!$T21*'Tableau de Suivi FC'!$AJ21</f>
        <v>0</v>
      </c>
      <c r="BE21" s="34">
        <f>'Tableau de Suivi FC'!$T21*'Tableau de Suivi FC'!$AK21</f>
        <v>0</v>
      </c>
    </row>
    <row r="22" spans="2:57">
      <c r="B22" s="27"/>
      <c r="C22" s="30"/>
      <c r="D22" s="30"/>
      <c r="E22" s="27"/>
      <c r="F22" s="98"/>
      <c r="G22" s="30"/>
      <c r="H22" s="31"/>
      <c r="I22" s="30"/>
      <c r="J22" s="30"/>
      <c r="K22" s="98"/>
      <c r="L22" s="98"/>
      <c r="M22" s="98"/>
      <c r="N22" s="32"/>
      <c r="O22" s="30"/>
      <c r="P22" s="30"/>
      <c r="Q22" s="30"/>
      <c r="R22" s="30"/>
      <c r="S22" s="30"/>
      <c r="T22" s="30"/>
      <c r="U22" s="30"/>
      <c r="V22" s="60">
        <f t="shared" si="0"/>
        <v>0</v>
      </c>
      <c r="W22" s="57"/>
      <c r="X22" s="58"/>
      <c r="Y22" s="58"/>
      <c r="Z22" s="33">
        <f t="shared" si="4"/>
        <v>0</v>
      </c>
      <c r="AA22" s="59"/>
      <c r="AB22" s="59"/>
      <c r="AC22" s="59"/>
      <c r="AD22" s="61">
        <f>SUM('Tableau de Suivi FC'!$AE22:$AG22)</f>
        <v>0</v>
      </c>
      <c r="AE22" s="62"/>
      <c r="AF22" s="58"/>
      <c r="AG22" s="58"/>
      <c r="AH22" s="33">
        <f t="shared" si="2"/>
        <v>0</v>
      </c>
      <c r="AI22" s="33"/>
      <c r="AJ22" s="33"/>
      <c r="AK22" s="33"/>
      <c r="AL22" s="30"/>
      <c r="AM22" s="30"/>
      <c r="AN22" s="30"/>
      <c r="AO22" s="30"/>
      <c r="AP22" s="30"/>
      <c r="AQ22" s="30"/>
      <c r="AR22" s="30"/>
      <c r="AS22" s="30"/>
      <c r="AT22" s="30"/>
      <c r="AU22" s="30"/>
      <c r="AV22" s="30"/>
      <c r="AW22" s="30"/>
      <c r="AX22" s="33">
        <f>SUM('Tableau de Suivi FC'!$AY22:$BA22)</f>
        <v>0</v>
      </c>
      <c r="AY22" s="33">
        <f>'Tableau de Suivi FC'!$T22*'Tableau de Suivi FC'!$AA22</f>
        <v>0</v>
      </c>
      <c r="AZ22" s="33">
        <f>'Tableau de Suivi FC'!$T22*'Tableau de Suivi FC'!$AB22</f>
        <v>0</v>
      </c>
      <c r="BA22" s="33">
        <f>'Tableau de Suivi FC'!$T22*'Tableau de Suivi FC'!$AC22</f>
        <v>0</v>
      </c>
      <c r="BB22" s="33">
        <f>SUM('Tableau de Suivi FC'!$BC22:$BE22)</f>
        <v>0</v>
      </c>
      <c r="BC22" s="33">
        <f>'Tableau de Suivi FC'!$T22*'Tableau de Suivi FC'!$AI22</f>
        <v>0</v>
      </c>
      <c r="BD22" s="33">
        <f>'Tableau de Suivi FC'!$T22*'Tableau de Suivi FC'!$AJ22</f>
        <v>0</v>
      </c>
      <c r="BE22" s="34">
        <f>'Tableau de Suivi FC'!$T22*'Tableau de Suivi FC'!$AK22</f>
        <v>0</v>
      </c>
    </row>
    <row r="23" spans="2:57">
      <c r="B23" s="27"/>
      <c r="C23" s="30"/>
      <c r="D23" s="30"/>
      <c r="E23" s="27"/>
      <c r="F23" s="98"/>
      <c r="G23" s="30"/>
      <c r="H23" s="31"/>
      <c r="I23" s="30"/>
      <c r="J23" s="30"/>
      <c r="K23" s="98"/>
      <c r="L23" s="98"/>
      <c r="M23" s="98"/>
      <c r="N23" s="32"/>
      <c r="O23" s="30"/>
      <c r="P23" s="30"/>
      <c r="Q23" s="30"/>
      <c r="R23" s="30"/>
      <c r="S23" s="30"/>
      <c r="T23" s="30"/>
      <c r="U23" s="30"/>
      <c r="V23" s="60">
        <f t="shared" si="0"/>
        <v>0</v>
      </c>
      <c r="W23" s="57"/>
      <c r="X23" s="58"/>
      <c r="Y23" s="58"/>
      <c r="Z23" s="33">
        <f t="shared" si="4"/>
        <v>0</v>
      </c>
      <c r="AA23" s="59"/>
      <c r="AB23" s="59"/>
      <c r="AC23" s="59"/>
      <c r="AD23" s="61">
        <f>SUM('Tableau de Suivi FC'!$AE23:$AG23)</f>
        <v>0</v>
      </c>
      <c r="AE23" s="62"/>
      <c r="AF23" s="58"/>
      <c r="AG23" s="58"/>
      <c r="AH23" s="33">
        <f t="shared" si="2"/>
        <v>0</v>
      </c>
      <c r="AI23" s="33"/>
      <c r="AJ23" s="33"/>
      <c r="AK23" s="33"/>
      <c r="AL23" s="30"/>
      <c r="AM23" s="30"/>
      <c r="AN23" s="30"/>
      <c r="AO23" s="30"/>
      <c r="AP23" s="30"/>
      <c r="AQ23" s="30"/>
      <c r="AR23" s="30"/>
      <c r="AS23" s="30"/>
      <c r="AT23" s="30"/>
      <c r="AU23" s="30"/>
      <c r="AV23" s="30"/>
      <c r="AW23" s="30"/>
      <c r="AX23" s="33">
        <f>SUM('Tableau de Suivi FC'!$AY23:$BA23)</f>
        <v>0</v>
      </c>
      <c r="AY23" s="33">
        <f>'Tableau de Suivi FC'!$T23*'Tableau de Suivi FC'!$AA23</f>
        <v>0</v>
      </c>
      <c r="AZ23" s="33">
        <f>'Tableau de Suivi FC'!$T23*'Tableau de Suivi FC'!$AB23</f>
        <v>0</v>
      </c>
      <c r="BA23" s="33">
        <f>'Tableau de Suivi FC'!$T23*'Tableau de Suivi FC'!$AC23</f>
        <v>0</v>
      </c>
      <c r="BB23" s="33">
        <f>SUM('Tableau de Suivi FC'!$BC23:$BE23)</f>
        <v>0</v>
      </c>
      <c r="BC23" s="33">
        <f>'Tableau de Suivi FC'!$T23*'Tableau de Suivi FC'!$AI23</f>
        <v>0</v>
      </c>
      <c r="BD23" s="33">
        <f>'Tableau de Suivi FC'!$T23*'Tableau de Suivi FC'!$AJ23</f>
        <v>0</v>
      </c>
      <c r="BE23" s="34">
        <f>'Tableau de Suivi FC'!$T23*'Tableau de Suivi FC'!$AK23</f>
        <v>0</v>
      </c>
    </row>
    <row r="24" spans="2:57">
      <c r="B24" s="27"/>
      <c r="C24" s="30"/>
      <c r="D24" s="30"/>
      <c r="E24" s="27"/>
      <c r="F24" s="98"/>
      <c r="G24" s="30"/>
      <c r="H24" s="31"/>
      <c r="I24" s="30"/>
      <c r="J24" s="30"/>
      <c r="K24" s="98"/>
      <c r="L24" s="98"/>
      <c r="M24" s="98"/>
      <c r="N24" s="32"/>
      <c r="O24" s="30"/>
      <c r="P24" s="30"/>
      <c r="Q24" s="30"/>
      <c r="R24" s="30"/>
      <c r="S24" s="30"/>
      <c r="T24" s="30"/>
      <c r="U24" s="30"/>
      <c r="V24" s="60">
        <f t="shared" si="0"/>
        <v>0</v>
      </c>
      <c r="W24" s="57"/>
      <c r="X24" s="58"/>
      <c r="Y24" s="58"/>
      <c r="Z24" s="33">
        <f t="shared" si="4"/>
        <v>0</v>
      </c>
      <c r="AA24" s="59"/>
      <c r="AB24" s="59"/>
      <c r="AC24" s="59"/>
      <c r="AD24" s="61">
        <f>SUM('Tableau de Suivi FC'!$AE24:$AG24)</f>
        <v>0</v>
      </c>
      <c r="AE24" s="62"/>
      <c r="AF24" s="58"/>
      <c r="AG24" s="58"/>
      <c r="AH24" s="33">
        <f t="shared" si="2"/>
        <v>0</v>
      </c>
      <c r="AI24" s="33"/>
      <c r="AJ24" s="33"/>
      <c r="AK24" s="33"/>
      <c r="AL24" s="30"/>
      <c r="AM24" s="30"/>
      <c r="AN24" s="30"/>
      <c r="AO24" s="30"/>
      <c r="AP24" s="30"/>
      <c r="AQ24" s="30"/>
      <c r="AR24" s="30"/>
      <c r="AS24" s="30"/>
      <c r="AT24" s="30"/>
      <c r="AU24" s="30"/>
      <c r="AV24" s="30"/>
      <c r="AW24" s="30"/>
      <c r="AX24" s="33">
        <f>SUM('Tableau de Suivi FC'!$AY24:$BA24)</f>
        <v>0</v>
      </c>
      <c r="AY24" s="33">
        <f>'Tableau de Suivi FC'!$T24*'Tableau de Suivi FC'!$AA24</f>
        <v>0</v>
      </c>
      <c r="AZ24" s="33">
        <f>'Tableau de Suivi FC'!$T24*'Tableau de Suivi FC'!$AB24</f>
        <v>0</v>
      </c>
      <c r="BA24" s="33">
        <f>'Tableau de Suivi FC'!$T24*'Tableau de Suivi FC'!$AC24</f>
        <v>0</v>
      </c>
      <c r="BB24" s="33">
        <f>SUM('Tableau de Suivi FC'!$BC24:$BE24)</f>
        <v>0</v>
      </c>
      <c r="BC24" s="33">
        <f>'Tableau de Suivi FC'!$T24*'Tableau de Suivi FC'!$AI24</f>
        <v>0</v>
      </c>
      <c r="BD24" s="33">
        <f>'Tableau de Suivi FC'!$T24*'Tableau de Suivi FC'!$AJ24</f>
        <v>0</v>
      </c>
      <c r="BE24" s="34">
        <f>'Tableau de Suivi FC'!$T24*'Tableau de Suivi FC'!$AK24</f>
        <v>0</v>
      </c>
    </row>
    <row r="25" spans="2:57">
      <c r="B25" s="27"/>
      <c r="C25" s="30"/>
      <c r="D25" s="30"/>
      <c r="E25" s="27"/>
      <c r="F25" s="98"/>
      <c r="G25" s="30"/>
      <c r="H25" s="31"/>
      <c r="I25" s="30"/>
      <c r="J25" s="30"/>
      <c r="K25" s="98"/>
      <c r="L25" s="98"/>
      <c r="M25" s="98"/>
      <c r="N25" s="32"/>
      <c r="O25" s="30"/>
      <c r="P25" s="30"/>
      <c r="Q25" s="30"/>
      <c r="R25" s="30"/>
      <c r="S25" s="30"/>
      <c r="T25" s="30"/>
      <c r="U25" s="30"/>
      <c r="V25" s="60">
        <f t="shared" si="0"/>
        <v>0</v>
      </c>
      <c r="W25" s="57"/>
      <c r="X25" s="58"/>
      <c r="Y25" s="58"/>
      <c r="Z25" s="33">
        <f t="shared" si="4"/>
        <v>0</v>
      </c>
      <c r="AA25" s="59"/>
      <c r="AB25" s="59"/>
      <c r="AC25" s="59"/>
      <c r="AD25" s="61">
        <f>SUM('Tableau de Suivi FC'!$AE25:$AG25)</f>
        <v>0</v>
      </c>
      <c r="AE25" s="62"/>
      <c r="AF25" s="58"/>
      <c r="AG25" s="58"/>
      <c r="AH25" s="33">
        <f t="shared" si="2"/>
        <v>0</v>
      </c>
      <c r="AI25" s="33"/>
      <c r="AJ25" s="33"/>
      <c r="AK25" s="33"/>
      <c r="AL25" s="30"/>
      <c r="AM25" s="30"/>
      <c r="AN25" s="30"/>
      <c r="AO25" s="30"/>
      <c r="AP25" s="30"/>
      <c r="AQ25" s="30"/>
      <c r="AR25" s="30"/>
      <c r="AS25" s="30"/>
      <c r="AT25" s="30"/>
      <c r="AU25" s="30"/>
      <c r="AV25" s="30"/>
      <c r="AW25" s="30"/>
      <c r="AX25" s="33">
        <f>SUM('Tableau de Suivi FC'!$AY25:$BA25)</f>
        <v>0</v>
      </c>
      <c r="AY25" s="33">
        <f>'Tableau de Suivi FC'!$T25*'Tableau de Suivi FC'!$AA25</f>
        <v>0</v>
      </c>
      <c r="AZ25" s="33">
        <f>'Tableau de Suivi FC'!$T25*'Tableau de Suivi FC'!$AB25</f>
        <v>0</v>
      </c>
      <c r="BA25" s="33">
        <f>'Tableau de Suivi FC'!$T25*'Tableau de Suivi FC'!$AC25</f>
        <v>0</v>
      </c>
      <c r="BB25" s="33">
        <f>SUM('Tableau de Suivi FC'!$BC25:$BE25)</f>
        <v>0</v>
      </c>
      <c r="BC25" s="33">
        <f>'Tableau de Suivi FC'!$T25*'Tableau de Suivi FC'!$AI25</f>
        <v>0</v>
      </c>
      <c r="BD25" s="33">
        <f>'Tableau de Suivi FC'!$T25*'Tableau de Suivi FC'!$AJ25</f>
        <v>0</v>
      </c>
      <c r="BE25" s="34">
        <f>'Tableau de Suivi FC'!$T25*'Tableau de Suivi FC'!$AK25</f>
        <v>0</v>
      </c>
    </row>
    <row r="26" spans="2:57">
      <c r="B26" s="27"/>
      <c r="C26" s="30"/>
      <c r="D26" s="30"/>
      <c r="E26" s="27"/>
      <c r="F26" s="98"/>
      <c r="G26" s="30"/>
      <c r="H26" s="31"/>
      <c r="I26" s="30"/>
      <c r="J26" s="30"/>
      <c r="K26" s="98"/>
      <c r="L26" s="98"/>
      <c r="M26" s="98"/>
      <c r="N26" s="32"/>
      <c r="O26" s="30"/>
      <c r="P26" s="30"/>
      <c r="Q26" s="30"/>
      <c r="R26" s="30"/>
      <c r="S26" s="30"/>
      <c r="T26" s="30"/>
      <c r="U26" s="30"/>
      <c r="V26" s="60">
        <f t="shared" si="0"/>
        <v>0</v>
      </c>
      <c r="W26" s="57"/>
      <c r="X26" s="58"/>
      <c r="Y26" s="58"/>
      <c r="Z26" s="33">
        <f t="shared" si="4"/>
        <v>0</v>
      </c>
      <c r="AA26" s="59"/>
      <c r="AB26" s="59"/>
      <c r="AC26" s="59"/>
      <c r="AD26" s="61">
        <f>SUM('Tableau de Suivi FC'!$AE26:$AG26)</f>
        <v>0</v>
      </c>
      <c r="AE26" s="62"/>
      <c r="AF26" s="58"/>
      <c r="AG26" s="58"/>
      <c r="AH26" s="33">
        <f t="shared" si="2"/>
        <v>0</v>
      </c>
      <c r="AI26" s="33"/>
      <c r="AJ26" s="33"/>
      <c r="AK26" s="33"/>
      <c r="AL26" s="30"/>
      <c r="AM26" s="30"/>
      <c r="AN26" s="30"/>
      <c r="AO26" s="30"/>
      <c r="AP26" s="30"/>
      <c r="AQ26" s="30"/>
      <c r="AR26" s="30"/>
      <c r="AS26" s="30"/>
      <c r="AT26" s="30"/>
      <c r="AU26" s="30"/>
      <c r="AV26" s="30"/>
      <c r="AW26" s="30"/>
      <c r="AX26" s="33">
        <f>SUM('Tableau de Suivi FC'!$AY26:$BA26)</f>
        <v>0</v>
      </c>
      <c r="AY26" s="33">
        <f>'Tableau de Suivi FC'!$T26*'Tableau de Suivi FC'!$AA26</f>
        <v>0</v>
      </c>
      <c r="AZ26" s="33">
        <f>'Tableau de Suivi FC'!$T26*'Tableau de Suivi FC'!$AB26</f>
        <v>0</v>
      </c>
      <c r="BA26" s="33">
        <f>'Tableau de Suivi FC'!$T26*'Tableau de Suivi FC'!$AC26</f>
        <v>0</v>
      </c>
      <c r="BB26" s="33">
        <f>SUM('Tableau de Suivi FC'!$BC26:$BE26)</f>
        <v>0</v>
      </c>
      <c r="BC26" s="33">
        <f>'Tableau de Suivi FC'!$T26*'Tableau de Suivi FC'!$AI26</f>
        <v>0</v>
      </c>
      <c r="BD26" s="33">
        <f>'Tableau de Suivi FC'!$T26*'Tableau de Suivi FC'!$AJ26</f>
        <v>0</v>
      </c>
      <c r="BE26" s="34">
        <f>'Tableau de Suivi FC'!$T26*'Tableau de Suivi FC'!$AK26</f>
        <v>0</v>
      </c>
    </row>
    <row r="27" spans="2:57">
      <c r="B27" s="27"/>
      <c r="C27" s="30"/>
      <c r="D27" s="30"/>
      <c r="E27" s="27"/>
      <c r="F27" s="98"/>
      <c r="G27" s="30"/>
      <c r="H27" s="31"/>
      <c r="I27" s="30"/>
      <c r="J27" s="30"/>
      <c r="K27" s="98"/>
      <c r="L27" s="98"/>
      <c r="M27" s="98"/>
      <c r="N27" s="32"/>
      <c r="O27" s="30"/>
      <c r="P27" s="30"/>
      <c r="Q27" s="30"/>
      <c r="R27" s="30"/>
      <c r="S27" s="30"/>
      <c r="T27" s="30"/>
      <c r="U27" s="30"/>
      <c r="V27" s="60">
        <f t="shared" si="0"/>
        <v>0</v>
      </c>
      <c r="W27" s="57"/>
      <c r="X27" s="58"/>
      <c r="Y27" s="58"/>
      <c r="Z27" s="33">
        <f t="shared" si="4"/>
        <v>0</v>
      </c>
      <c r="AA27" s="59"/>
      <c r="AB27" s="59"/>
      <c r="AC27" s="59"/>
      <c r="AD27" s="61">
        <f>SUM('Tableau de Suivi FC'!$AE27:$AG27)</f>
        <v>0</v>
      </c>
      <c r="AE27" s="62"/>
      <c r="AF27" s="58"/>
      <c r="AG27" s="58"/>
      <c r="AH27" s="33">
        <f t="shared" si="2"/>
        <v>0</v>
      </c>
      <c r="AI27" s="33"/>
      <c r="AJ27" s="33"/>
      <c r="AK27" s="33"/>
      <c r="AL27" s="30"/>
      <c r="AM27" s="30"/>
      <c r="AN27" s="30"/>
      <c r="AO27" s="30"/>
      <c r="AP27" s="30"/>
      <c r="AQ27" s="30"/>
      <c r="AR27" s="30"/>
      <c r="AS27" s="30"/>
      <c r="AT27" s="30"/>
      <c r="AU27" s="30"/>
      <c r="AV27" s="30"/>
      <c r="AW27" s="30"/>
      <c r="AX27" s="33">
        <f>SUM('Tableau de Suivi FC'!$AY27:$BA27)</f>
        <v>0</v>
      </c>
      <c r="AY27" s="33">
        <f>'Tableau de Suivi FC'!$T27*'Tableau de Suivi FC'!$AA27</f>
        <v>0</v>
      </c>
      <c r="AZ27" s="33">
        <f>'Tableau de Suivi FC'!$T27*'Tableau de Suivi FC'!$AB27</f>
        <v>0</v>
      </c>
      <c r="BA27" s="33">
        <f>'Tableau de Suivi FC'!$T27*'Tableau de Suivi FC'!$AC27</f>
        <v>0</v>
      </c>
      <c r="BB27" s="33">
        <f>SUM('Tableau de Suivi FC'!$BC27:$BE27)</f>
        <v>0</v>
      </c>
      <c r="BC27" s="33">
        <f>'Tableau de Suivi FC'!$T27*'Tableau de Suivi FC'!$AI27</f>
        <v>0</v>
      </c>
      <c r="BD27" s="33">
        <f>'Tableau de Suivi FC'!$T27*'Tableau de Suivi FC'!$AJ27</f>
        <v>0</v>
      </c>
      <c r="BE27" s="34">
        <f>'Tableau de Suivi FC'!$T27*'Tableau de Suivi FC'!$AK27</f>
        <v>0</v>
      </c>
    </row>
    <row r="28" spans="2:57">
      <c r="B28" s="27"/>
      <c r="C28" s="30"/>
      <c r="D28" s="30"/>
      <c r="E28" s="27"/>
      <c r="F28" s="98"/>
      <c r="G28" s="30"/>
      <c r="H28" s="31"/>
      <c r="I28" s="30"/>
      <c r="J28" s="30"/>
      <c r="K28" s="98"/>
      <c r="L28" s="98"/>
      <c r="M28" s="98"/>
      <c r="N28" s="32"/>
      <c r="O28" s="30"/>
      <c r="P28" s="30"/>
      <c r="Q28" s="30"/>
      <c r="R28" s="30"/>
      <c r="S28" s="30"/>
      <c r="T28" s="30"/>
      <c r="U28" s="30"/>
      <c r="V28" s="60">
        <f t="shared" si="0"/>
        <v>0</v>
      </c>
      <c r="W28" s="57"/>
      <c r="X28" s="58"/>
      <c r="Y28" s="58"/>
      <c r="Z28" s="33">
        <f t="shared" si="4"/>
        <v>0</v>
      </c>
      <c r="AA28" s="59"/>
      <c r="AB28" s="59"/>
      <c r="AC28" s="59"/>
      <c r="AD28" s="61">
        <f>SUM('Tableau de Suivi FC'!$AE28:$AG28)</f>
        <v>0</v>
      </c>
      <c r="AE28" s="62"/>
      <c r="AF28" s="58"/>
      <c r="AG28" s="58"/>
      <c r="AH28" s="33">
        <f t="shared" si="2"/>
        <v>0</v>
      </c>
      <c r="AI28" s="33"/>
      <c r="AJ28" s="33"/>
      <c r="AK28" s="33"/>
      <c r="AL28" s="30"/>
      <c r="AM28" s="30"/>
      <c r="AN28" s="30"/>
      <c r="AO28" s="30"/>
      <c r="AP28" s="30"/>
      <c r="AQ28" s="30"/>
      <c r="AR28" s="30"/>
      <c r="AS28" s="30"/>
      <c r="AT28" s="30"/>
      <c r="AU28" s="30"/>
      <c r="AV28" s="30"/>
      <c r="AW28" s="30"/>
      <c r="AX28" s="33">
        <f>SUM('Tableau de Suivi FC'!$AY28:$BA28)</f>
        <v>0</v>
      </c>
      <c r="AY28" s="33">
        <f>'Tableau de Suivi FC'!$T28*'Tableau de Suivi FC'!$AA28</f>
        <v>0</v>
      </c>
      <c r="AZ28" s="33">
        <f>'Tableau de Suivi FC'!$T28*'Tableau de Suivi FC'!$AB28</f>
        <v>0</v>
      </c>
      <c r="BA28" s="33">
        <f>'Tableau de Suivi FC'!$T28*'Tableau de Suivi FC'!$AC28</f>
        <v>0</v>
      </c>
      <c r="BB28" s="33">
        <f>SUM('Tableau de Suivi FC'!$BC28:$BE28)</f>
        <v>0</v>
      </c>
      <c r="BC28" s="33">
        <f>'Tableau de Suivi FC'!$T28*'Tableau de Suivi FC'!$AI28</f>
        <v>0</v>
      </c>
      <c r="BD28" s="33">
        <f>'Tableau de Suivi FC'!$T28*'Tableau de Suivi FC'!$AJ28</f>
        <v>0</v>
      </c>
      <c r="BE28" s="34">
        <f>'Tableau de Suivi FC'!$T28*'Tableau de Suivi FC'!$AK28</f>
        <v>0</v>
      </c>
    </row>
    <row r="29" spans="2:57">
      <c r="B29" s="27"/>
      <c r="C29" s="30"/>
      <c r="D29" s="30"/>
      <c r="E29" s="27"/>
      <c r="F29" s="98"/>
      <c r="G29" s="30"/>
      <c r="H29" s="31"/>
      <c r="I29" s="30"/>
      <c r="J29" s="30"/>
      <c r="K29" s="98"/>
      <c r="L29" s="98"/>
      <c r="M29" s="98"/>
      <c r="N29" s="32"/>
      <c r="O29" s="30"/>
      <c r="P29" s="30"/>
      <c r="Q29" s="30"/>
      <c r="R29" s="30"/>
      <c r="S29" s="30"/>
      <c r="T29" s="30"/>
      <c r="U29" s="30"/>
      <c r="V29" s="60">
        <f t="shared" si="0"/>
        <v>0</v>
      </c>
      <c r="W29" s="57"/>
      <c r="X29" s="58"/>
      <c r="Y29" s="58"/>
      <c r="Z29" s="33">
        <f t="shared" si="4"/>
        <v>0</v>
      </c>
      <c r="AA29" s="59"/>
      <c r="AB29" s="59"/>
      <c r="AC29" s="59"/>
      <c r="AD29" s="61">
        <f>SUM('Tableau de Suivi FC'!$AE29:$AG29)</f>
        <v>0</v>
      </c>
      <c r="AE29" s="62"/>
      <c r="AF29" s="58"/>
      <c r="AG29" s="58"/>
      <c r="AH29" s="33">
        <f t="shared" si="2"/>
        <v>0</v>
      </c>
      <c r="AI29" s="33"/>
      <c r="AJ29" s="33"/>
      <c r="AK29" s="33"/>
      <c r="AL29" s="30"/>
      <c r="AM29" s="30"/>
      <c r="AN29" s="30"/>
      <c r="AO29" s="30"/>
      <c r="AP29" s="30"/>
      <c r="AQ29" s="30"/>
      <c r="AR29" s="30"/>
      <c r="AS29" s="30"/>
      <c r="AT29" s="30"/>
      <c r="AU29" s="30"/>
      <c r="AV29" s="30"/>
      <c r="AW29" s="30"/>
      <c r="AX29" s="33">
        <f>SUM('Tableau de Suivi FC'!$AY29:$BA29)</f>
        <v>0</v>
      </c>
      <c r="AY29" s="33">
        <f>'Tableau de Suivi FC'!$T29*'Tableau de Suivi FC'!$AA29</f>
        <v>0</v>
      </c>
      <c r="AZ29" s="33">
        <f>'Tableau de Suivi FC'!$T29*'Tableau de Suivi FC'!$AB29</f>
        <v>0</v>
      </c>
      <c r="BA29" s="33">
        <f>'Tableau de Suivi FC'!$T29*'Tableau de Suivi FC'!$AC29</f>
        <v>0</v>
      </c>
      <c r="BB29" s="33">
        <f>SUM('Tableau de Suivi FC'!$BC29:$BE29)</f>
        <v>0</v>
      </c>
      <c r="BC29" s="33">
        <f>'Tableau de Suivi FC'!$T29*'Tableau de Suivi FC'!$AI29</f>
        <v>0</v>
      </c>
      <c r="BD29" s="33">
        <f>'Tableau de Suivi FC'!$T29*'Tableau de Suivi FC'!$AJ29</f>
        <v>0</v>
      </c>
      <c r="BE29" s="34">
        <f>'Tableau de Suivi FC'!$T29*'Tableau de Suivi FC'!$AK29</f>
        <v>0</v>
      </c>
    </row>
    <row r="30" spans="2:57">
      <c r="B30" s="27"/>
      <c r="C30" s="30"/>
      <c r="D30" s="30"/>
      <c r="E30" s="27"/>
      <c r="F30" s="98"/>
      <c r="G30" s="30"/>
      <c r="H30" s="31"/>
      <c r="I30" s="30"/>
      <c r="J30" s="30"/>
      <c r="K30" s="98"/>
      <c r="L30" s="98"/>
      <c r="M30" s="98"/>
      <c r="N30" s="32"/>
      <c r="O30" s="30"/>
      <c r="P30" s="30"/>
      <c r="Q30" s="30"/>
      <c r="R30" s="30"/>
      <c r="S30" s="30"/>
      <c r="T30" s="30"/>
      <c r="U30" s="30"/>
      <c r="V30" s="60">
        <f t="shared" si="0"/>
        <v>0</v>
      </c>
      <c r="W30" s="57"/>
      <c r="X30" s="58"/>
      <c r="Y30" s="58"/>
      <c r="Z30" s="33">
        <f t="shared" si="4"/>
        <v>0</v>
      </c>
      <c r="AA30" s="59"/>
      <c r="AB30" s="59"/>
      <c r="AC30" s="59"/>
      <c r="AD30" s="61">
        <f>SUM('Tableau de Suivi FC'!$AE30:$AG30)</f>
        <v>0</v>
      </c>
      <c r="AE30" s="62"/>
      <c r="AF30" s="58"/>
      <c r="AG30" s="58"/>
      <c r="AH30" s="33">
        <f t="shared" si="2"/>
        <v>0</v>
      </c>
      <c r="AI30" s="33"/>
      <c r="AJ30" s="33"/>
      <c r="AK30" s="33"/>
      <c r="AL30" s="30"/>
      <c r="AM30" s="30"/>
      <c r="AN30" s="30"/>
      <c r="AO30" s="30"/>
      <c r="AP30" s="30"/>
      <c r="AQ30" s="30"/>
      <c r="AR30" s="30"/>
      <c r="AS30" s="30"/>
      <c r="AT30" s="30"/>
      <c r="AU30" s="30"/>
      <c r="AV30" s="30"/>
      <c r="AW30" s="30"/>
      <c r="AX30" s="33">
        <f>SUM('Tableau de Suivi FC'!$AY30:$BA30)</f>
        <v>0</v>
      </c>
      <c r="AY30" s="33">
        <f>'Tableau de Suivi FC'!$T30*'Tableau de Suivi FC'!$AA30</f>
        <v>0</v>
      </c>
      <c r="AZ30" s="33">
        <f>'Tableau de Suivi FC'!$T30*'Tableau de Suivi FC'!$AB30</f>
        <v>0</v>
      </c>
      <c r="BA30" s="33">
        <f>'Tableau de Suivi FC'!$T30*'Tableau de Suivi FC'!$AC30</f>
        <v>0</v>
      </c>
      <c r="BB30" s="33">
        <f>SUM('Tableau de Suivi FC'!$BC30:$BE30)</f>
        <v>0</v>
      </c>
      <c r="BC30" s="33">
        <f>'Tableau de Suivi FC'!$T30*'Tableau de Suivi FC'!$AI30</f>
        <v>0</v>
      </c>
      <c r="BD30" s="33">
        <f>'Tableau de Suivi FC'!$T30*'Tableau de Suivi FC'!$AJ30</f>
        <v>0</v>
      </c>
      <c r="BE30" s="34">
        <f>'Tableau de Suivi FC'!$T30*'Tableau de Suivi FC'!$AK30</f>
        <v>0</v>
      </c>
    </row>
    <row r="31" spans="2:57">
      <c r="B31" s="27"/>
      <c r="C31" s="30"/>
      <c r="D31" s="30"/>
      <c r="E31" s="27"/>
      <c r="F31" s="98"/>
      <c r="G31" s="30"/>
      <c r="H31" s="31"/>
      <c r="I31" s="30"/>
      <c r="J31" s="30"/>
      <c r="K31" s="98"/>
      <c r="L31" s="98"/>
      <c r="M31" s="98"/>
      <c r="N31" s="32"/>
      <c r="O31" s="30"/>
      <c r="P31" s="30"/>
      <c r="Q31" s="30"/>
      <c r="R31" s="30"/>
      <c r="S31" s="30"/>
      <c r="T31" s="30"/>
      <c r="U31" s="30"/>
      <c r="V31" s="60">
        <f t="shared" si="0"/>
        <v>0</v>
      </c>
      <c r="W31" s="57"/>
      <c r="X31" s="58"/>
      <c r="Y31" s="58"/>
      <c r="Z31" s="33">
        <f t="shared" si="4"/>
        <v>0</v>
      </c>
      <c r="AA31" s="59"/>
      <c r="AB31" s="59"/>
      <c r="AC31" s="59"/>
      <c r="AD31" s="61">
        <f>SUM('Tableau de Suivi FC'!$AE31:$AG31)</f>
        <v>0</v>
      </c>
      <c r="AE31" s="62"/>
      <c r="AF31" s="58"/>
      <c r="AG31" s="58"/>
      <c r="AH31" s="33">
        <f t="shared" si="2"/>
        <v>0</v>
      </c>
      <c r="AI31" s="33"/>
      <c r="AJ31" s="33"/>
      <c r="AK31" s="33"/>
      <c r="AL31" s="30"/>
      <c r="AM31" s="30"/>
      <c r="AN31" s="30"/>
      <c r="AO31" s="30"/>
      <c r="AP31" s="30"/>
      <c r="AQ31" s="30"/>
      <c r="AR31" s="30"/>
      <c r="AS31" s="30"/>
      <c r="AT31" s="30"/>
      <c r="AU31" s="30"/>
      <c r="AV31" s="30"/>
      <c r="AW31" s="30"/>
      <c r="AX31" s="33">
        <f>SUM('Tableau de Suivi FC'!$AY31:$BA31)</f>
        <v>0</v>
      </c>
      <c r="AY31" s="33">
        <f>'Tableau de Suivi FC'!$T31*'Tableau de Suivi FC'!$AA31</f>
        <v>0</v>
      </c>
      <c r="AZ31" s="33">
        <f>'Tableau de Suivi FC'!$T31*'Tableau de Suivi FC'!$AB31</f>
        <v>0</v>
      </c>
      <c r="BA31" s="33">
        <f>'Tableau de Suivi FC'!$T31*'Tableau de Suivi FC'!$AC31</f>
        <v>0</v>
      </c>
      <c r="BB31" s="33">
        <f>SUM('Tableau de Suivi FC'!$BC31:$BE31)</f>
        <v>0</v>
      </c>
      <c r="BC31" s="33">
        <f>'Tableau de Suivi FC'!$T31*'Tableau de Suivi FC'!$AI31</f>
        <v>0</v>
      </c>
      <c r="BD31" s="33">
        <f>'Tableau de Suivi FC'!$T31*'Tableau de Suivi FC'!$AJ31</f>
        <v>0</v>
      </c>
      <c r="BE31" s="34">
        <f>'Tableau de Suivi FC'!$T31*'Tableau de Suivi FC'!$AK31</f>
        <v>0</v>
      </c>
    </row>
    <row r="32" spans="2:57">
      <c r="B32" s="27"/>
      <c r="C32" s="30"/>
      <c r="D32" s="30"/>
      <c r="E32" s="27"/>
      <c r="F32" s="98"/>
      <c r="G32" s="30"/>
      <c r="H32" s="31"/>
      <c r="I32" s="30"/>
      <c r="J32" s="30"/>
      <c r="K32" s="98"/>
      <c r="L32" s="98"/>
      <c r="M32" s="98"/>
      <c r="N32" s="32"/>
      <c r="O32" s="30"/>
      <c r="P32" s="30"/>
      <c r="Q32" s="30"/>
      <c r="R32" s="30"/>
      <c r="S32" s="30"/>
      <c r="T32" s="30"/>
      <c r="U32" s="30"/>
      <c r="V32" s="60">
        <f t="shared" si="0"/>
        <v>0</v>
      </c>
      <c r="W32" s="57"/>
      <c r="X32" s="58"/>
      <c r="Y32" s="58"/>
      <c r="Z32" s="33">
        <f t="shared" si="4"/>
        <v>0</v>
      </c>
      <c r="AA32" s="59"/>
      <c r="AB32" s="59"/>
      <c r="AC32" s="59"/>
      <c r="AD32" s="61">
        <f>SUM('Tableau de Suivi FC'!$AE32:$AG32)</f>
        <v>0</v>
      </c>
      <c r="AE32" s="62"/>
      <c r="AF32" s="58"/>
      <c r="AG32" s="58"/>
      <c r="AH32" s="33">
        <f t="shared" si="2"/>
        <v>0</v>
      </c>
      <c r="AI32" s="33"/>
      <c r="AJ32" s="33"/>
      <c r="AK32" s="33"/>
      <c r="AL32" s="30"/>
      <c r="AM32" s="30"/>
      <c r="AN32" s="30"/>
      <c r="AO32" s="30"/>
      <c r="AP32" s="30"/>
      <c r="AQ32" s="30"/>
      <c r="AR32" s="30"/>
      <c r="AS32" s="30"/>
      <c r="AT32" s="30"/>
      <c r="AU32" s="30"/>
      <c r="AV32" s="30"/>
      <c r="AW32" s="30"/>
      <c r="AX32" s="33">
        <f>SUM('Tableau de Suivi FC'!$AY32:$BA32)</f>
        <v>0</v>
      </c>
      <c r="AY32" s="33">
        <f>'Tableau de Suivi FC'!$T32*'Tableau de Suivi FC'!$AA32</f>
        <v>0</v>
      </c>
      <c r="AZ32" s="33">
        <f>'Tableau de Suivi FC'!$T32*'Tableau de Suivi FC'!$AB32</f>
        <v>0</v>
      </c>
      <c r="BA32" s="33">
        <f>'Tableau de Suivi FC'!$T32*'Tableau de Suivi FC'!$AC32</f>
        <v>0</v>
      </c>
      <c r="BB32" s="33">
        <f>SUM('Tableau de Suivi FC'!$BC32:$BE32)</f>
        <v>0</v>
      </c>
      <c r="BC32" s="33">
        <f>'Tableau de Suivi FC'!$T32*'Tableau de Suivi FC'!$AI32</f>
        <v>0</v>
      </c>
      <c r="BD32" s="33">
        <f>'Tableau de Suivi FC'!$T32*'Tableau de Suivi FC'!$AJ32</f>
        <v>0</v>
      </c>
      <c r="BE32" s="34">
        <f>'Tableau de Suivi FC'!$T32*'Tableau de Suivi FC'!$AK32</f>
        <v>0</v>
      </c>
    </row>
    <row r="33" spans="2:57">
      <c r="B33" s="27"/>
      <c r="C33" s="30"/>
      <c r="D33" s="30"/>
      <c r="E33" s="27"/>
      <c r="F33" s="98"/>
      <c r="G33" s="30"/>
      <c r="H33" s="31"/>
      <c r="I33" s="30"/>
      <c r="J33" s="30"/>
      <c r="K33" s="98"/>
      <c r="L33" s="98"/>
      <c r="M33" s="98"/>
      <c r="N33" s="32"/>
      <c r="O33" s="30"/>
      <c r="P33" s="30"/>
      <c r="Q33" s="30"/>
      <c r="R33" s="30"/>
      <c r="S33" s="30"/>
      <c r="T33" s="30"/>
      <c r="U33" s="30"/>
      <c r="V33" s="60">
        <f t="shared" si="0"/>
        <v>0</v>
      </c>
      <c r="W33" s="57"/>
      <c r="X33" s="58"/>
      <c r="Y33" s="58"/>
      <c r="Z33" s="33">
        <f t="shared" si="4"/>
        <v>0</v>
      </c>
      <c r="AA33" s="59"/>
      <c r="AB33" s="59"/>
      <c r="AC33" s="59"/>
      <c r="AD33" s="61">
        <f>SUM('Tableau de Suivi FC'!$AE33:$AG33)</f>
        <v>0</v>
      </c>
      <c r="AE33" s="62"/>
      <c r="AF33" s="58"/>
      <c r="AG33" s="58"/>
      <c r="AH33" s="33">
        <f t="shared" si="2"/>
        <v>0</v>
      </c>
      <c r="AI33" s="33"/>
      <c r="AJ33" s="33"/>
      <c r="AK33" s="33"/>
      <c r="AL33" s="30"/>
      <c r="AM33" s="30"/>
      <c r="AN33" s="30"/>
      <c r="AO33" s="30"/>
      <c r="AP33" s="30"/>
      <c r="AQ33" s="30"/>
      <c r="AR33" s="30"/>
      <c r="AS33" s="30"/>
      <c r="AT33" s="30"/>
      <c r="AU33" s="30"/>
      <c r="AV33" s="30"/>
      <c r="AW33" s="30"/>
      <c r="AX33" s="33">
        <f>SUM('Tableau de Suivi FC'!$AY33:$BA33)</f>
        <v>0</v>
      </c>
      <c r="AY33" s="33">
        <f>'Tableau de Suivi FC'!$T33*'Tableau de Suivi FC'!$AA33</f>
        <v>0</v>
      </c>
      <c r="AZ33" s="33">
        <f>'Tableau de Suivi FC'!$T33*'Tableau de Suivi FC'!$AB33</f>
        <v>0</v>
      </c>
      <c r="BA33" s="33">
        <f>'Tableau de Suivi FC'!$T33*'Tableau de Suivi FC'!$AC33</f>
        <v>0</v>
      </c>
      <c r="BB33" s="33">
        <f>SUM('Tableau de Suivi FC'!$BC33:$BE33)</f>
        <v>0</v>
      </c>
      <c r="BC33" s="33">
        <f>'Tableau de Suivi FC'!$T33*'Tableau de Suivi FC'!$AI33</f>
        <v>0</v>
      </c>
      <c r="BD33" s="33">
        <f>'Tableau de Suivi FC'!$T33*'Tableau de Suivi FC'!$AJ33</f>
        <v>0</v>
      </c>
      <c r="BE33" s="34">
        <f>'Tableau de Suivi FC'!$T33*'Tableau de Suivi FC'!$AK33</f>
        <v>0</v>
      </c>
    </row>
    <row r="34" spans="2:57">
      <c r="B34" s="27"/>
      <c r="C34" s="30"/>
      <c r="D34" s="30"/>
      <c r="E34" s="27"/>
      <c r="F34" s="98"/>
      <c r="G34" s="30"/>
      <c r="H34" s="31"/>
      <c r="I34" s="30"/>
      <c r="J34" s="30"/>
      <c r="K34" s="98"/>
      <c r="L34" s="98"/>
      <c r="M34" s="98"/>
      <c r="N34" s="32"/>
      <c r="O34" s="30"/>
      <c r="P34" s="30"/>
      <c r="Q34" s="30"/>
      <c r="R34" s="30"/>
      <c r="S34" s="30"/>
      <c r="T34" s="30"/>
      <c r="U34" s="30"/>
      <c r="V34" s="60">
        <f t="shared" si="0"/>
        <v>0</v>
      </c>
      <c r="W34" s="57"/>
      <c r="X34" s="58"/>
      <c r="Y34" s="58"/>
      <c r="Z34" s="33">
        <f t="shared" si="4"/>
        <v>0</v>
      </c>
      <c r="AA34" s="59"/>
      <c r="AB34" s="59"/>
      <c r="AC34" s="59"/>
      <c r="AD34" s="61">
        <f>SUM('Tableau de Suivi FC'!$AE34:$AG34)</f>
        <v>0</v>
      </c>
      <c r="AE34" s="62"/>
      <c r="AF34" s="58"/>
      <c r="AG34" s="58"/>
      <c r="AH34" s="33">
        <f t="shared" si="2"/>
        <v>0</v>
      </c>
      <c r="AI34" s="33"/>
      <c r="AJ34" s="33"/>
      <c r="AK34" s="33"/>
      <c r="AL34" s="30"/>
      <c r="AM34" s="30"/>
      <c r="AN34" s="30"/>
      <c r="AO34" s="30"/>
      <c r="AP34" s="30"/>
      <c r="AQ34" s="30"/>
      <c r="AR34" s="30"/>
      <c r="AS34" s="30"/>
      <c r="AT34" s="30"/>
      <c r="AU34" s="30"/>
      <c r="AV34" s="30"/>
      <c r="AW34" s="30"/>
      <c r="AX34" s="33">
        <f>SUM('Tableau de Suivi FC'!$AY34:$BA34)</f>
        <v>0</v>
      </c>
      <c r="AY34" s="33">
        <f>'Tableau de Suivi FC'!$T34*'Tableau de Suivi FC'!$AA34</f>
        <v>0</v>
      </c>
      <c r="AZ34" s="33">
        <f>'Tableau de Suivi FC'!$T34*'Tableau de Suivi FC'!$AB34</f>
        <v>0</v>
      </c>
      <c r="BA34" s="33">
        <f>'Tableau de Suivi FC'!$T34*'Tableau de Suivi FC'!$AC34</f>
        <v>0</v>
      </c>
      <c r="BB34" s="33">
        <f>SUM('Tableau de Suivi FC'!$BC34:$BE34)</f>
        <v>0</v>
      </c>
      <c r="BC34" s="33">
        <f>'Tableau de Suivi FC'!$T34*'Tableau de Suivi FC'!$AI34</f>
        <v>0</v>
      </c>
      <c r="BD34" s="33">
        <f>'Tableau de Suivi FC'!$T34*'Tableau de Suivi FC'!$AJ34</f>
        <v>0</v>
      </c>
      <c r="BE34" s="34">
        <f>'Tableau de Suivi FC'!$T34*'Tableau de Suivi FC'!$AK34</f>
        <v>0</v>
      </c>
    </row>
    <row r="35" spans="2:57">
      <c r="B35" s="27"/>
      <c r="C35" s="30"/>
      <c r="D35" s="30"/>
      <c r="E35" s="27"/>
      <c r="F35" s="98"/>
      <c r="G35" s="30"/>
      <c r="H35" s="31"/>
      <c r="I35" s="30"/>
      <c r="J35" s="30"/>
      <c r="K35" s="98"/>
      <c r="L35" s="98"/>
      <c r="M35" s="98"/>
      <c r="N35" s="32"/>
      <c r="O35" s="30"/>
      <c r="P35" s="30"/>
      <c r="Q35" s="30"/>
      <c r="R35" s="30"/>
      <c r="S35" s="30"/>
      <c r="T35" s="30"/>
      <c r="U35" s="30"/>
      <c r="V35" s="60">
        <f t="shared" si="0"/>
        <v>0</v>
      </c>
      <c r="W35" s="57"/>
      <c r="X35" s="58"/>
      <c r="Y35" s="58"/>
      <c r="Z35" s="33">
        <f t="shared" si="4"/>
        <v>0</v>
      </c>
      <c r="AA35" s="59"/>
      <c r="AB35" s="59"/>
      <c r="AC35" s="59"/>
      <c r="AD35" s="61">
        <f>SUM('Tableau de Suivi FC'!$AE35:$AG35)</f>
        <v>0</v>
      </c>
      <c r="AE35" s="62"/>
      <c r="AF35" s="58"/>
      <c r="AG35" s="58"/>
      <c r="AH35" s="33">
        <f t="shared" si="2"/>
        <v>0</v>
      </c>
      <c r="AI35" s="33"/>
      <c r="AJ35" s="33"/>
      <c r="AK35" s="33"/>
      <c r="AL35" s="30"/>
      <c r="AM35" s="30"/>
      <c r="AN35" s="30"/>
      <c r="AO35" s="30"/>
      <c r="AP35" s="30"/>
      <c r="AQ35" s="30"/>
      <c r="AR35" s="30"/>
      <c r="AS35" s="30"/>
      <c r="AT35" s="30"/>
      <c r="AU35" s="30"/>
      <c r="AV35" s="30"/>
      <c r="AW35" s="30"/>
      <c r="AX35" s="33">
        <f>SUM('Tableau de Suivi FC'!$AY35:$BA35)</f>
        <v>0</v>
      </c>
      <c r="AY35" s="33">
        <f>'Tableau de Suivi FC'!$T35*'Tableau de Suivi FC'!$AA35</f>
        <v>0</v>
      </c>
      <c r="AZ35" s="33">
        <f>'Tableau de Suivi FC'!$T35*'Tableau de Suivi FC'!$AB35</f>
        <v>0</v>
      </c>
      <c r="BA35" s="33">
        <f>'Tableau de Suivi FC'!$T35*'Tableau de Suivi FC'!$AC35</f>
        <v>0</v>
      </c>
      <c r="BB35" s="33">
        <f>SUM('Tableau de Suivi FC'!$BC35:$BE35)</f>
        <v>0</v>
      </c>
      <c r="BC35" s="33">
        <f>'Tableau de Suivi FC'!$T35*'Tableau de Suivi FC'!$AI35</f>
        <v>0</v>
      </c>
      <c r="BD35" s="33">
        <f>'Tableau de Suivi FC'!$T35*'Tableau de Suivi FC'!$AJ35</f>
        <v>0</v>
      </c>
      <c r="BE35" s="34">
        <f>'Tableau de Suivi FC'!$T35*'Tableau de Suivi FC'!$AK35</f>
        <v>0</v>
      </c>
    </row>
    <row r="36" spans="2:57">
      <c r="B36" s="27"/>
      <c r="C36" s="30"/>
      <c r="D36" s="30"/>
      <c r="E36" s="27"/>
      <c r="F36" s="98"/>
      <c r="G36" s="30"/>
      <c r="H36" s="31"/>
      <c r="I36" s="30"/>
      <c r="J36" s="30"/>
      <c r="K36" s="98"/>
      <c r="L36" s="98"/>
      <c r="M36" s="98"/>
      <c r="N36" s="32"/>
      <c r="O36" s="30"/>
      <c r="P36" s="30"/>
      <c r="Q36" s="30"/>
      <c r="R36" s="30"/>
      <c r="S36" s="30"/>
      <c r="T36" s="30"/>
      <c r="U36" s="30"/>
      <c r="V36" s="60">
        <f t="shared" si="0"/>
        <v>0</v>
      </c>
      <c r="W36" s="57"/>
      <c r="X36" s="58"/>
      <c r="Y36" s="58"/>
      <c r="Z36" s="33">
        <f t="shared" si="4"/>
        <v>0</v>
      </c>
      <c r="AA36" s="59"/>
      <c r="AB36" s="59"/>
      <c r="AC36" s="59"/>
      <c r="AD36" s="61">
        <f>SUM('Tableau de Suivi FC'!$AE36:$AG36)</f>
        <v>0</v>
      </c>
      <c r="AE36" s="62"/>
      <c r="AF36" s="58"/>
      <c r="AG36" s="58"/>
      <c r="AH36" s="33">
        <f t="shared" si="2"/>
        <v>0</v>
      </c>
      <c r="AI36" s="33"/>
      <c r="AJ36" s="33"/>
      <c r="AK36" s="33"/>
      <c r="AL36" s="30"/>
      <c r="AM36" s="30"/>
      <c r="AN36" s="30"/>
      <c r="AO36" s="30"/>
      <c r="AP36" s="30"/>
      <c r="AQ36" s="30"/>
      <c r="AR36" s="30"/>
      <c r="AS36" s="30"/>
      <c r="AT36" s="30"/>
      <c r="AU36" s="30"/>
      <c r="AV36" s="30"/>
      <c r="AW36" s="30"/>
      <c r="AX36" s="33">
        <f>SUM('Tableau de Suivi FC'!$AY36:$BA36)</f>
        <v>0</v>
      </c>
      <c r="AY36" s="33">
        <f>'Tableau de Suivi FC'!$T36*'Tableau de Suivi FC'!$AA36</f>
        <v>0</v>
      </c>
      <c r="AZ36" s="33">
        <f>'Tableau de Suivi FC'!$T36*'Tableau de Suivi FC'!$AB36</f>
        <v>0</v>
      </c>
      <c r="BA36" s="33">
        <f>'Tableau de Suivi FC'!$T36*'Tableau de Suivi FC'!$AC36</f>
        <v>0</v>
      </c>
      <c r="BB36" s="33">
        <f>SUM('Tableau de Suivi FC'!$BC36:$BE36)</f>
        <v>0</v>
      </c>
      <c r="BC36" s="33">
        <f>'Tableau de Suivi FC'!$T36*'Tableau de Suivi FC'!$AI36</f>
        <v>0</v>
      </c>
      <c r="BD36" s="33">
        <f>'Tableau de Suivi FC'!$T36*'Tableau de Suivi FC'!$AJ36</f>
        <v>0</v>
      </c>
      <c r="BE36" s="34">
        <f>'Tableau de Suivi FC'!$T36*'Tableau de Suivi FC'!$AK36</f>
        <v>0</v>
      </c>
    </row>
    <row r="37" spans="2:57">
      <c r="B37" s="27"/>
      <c r="C37" s="30"/>
      <c r="D37" s="30"/>
      <c r="E37" s="27"/>
      <c r="F37" s="98"/>
      <c r="G37" s="30"/>
      <c r="H37" s="31"/>
      <c r="I37" s="30"/>
      <c r="J37" s="30"/>
      <c r="K37" s="98"/>
      <c r="L37" s="98"/>
      <c r="M37" s="98"/>
      <c r="N37" s="32"/>
      <c r="O37" s="30"/>
      <c r="P37" s="30"/>
      <c r="Q37" s="30"/>
      <c r="R37" s="30"/>
      <c r="S37" s="30"/>
      <c r="T37" s="30"/>
      <c r="U37" s="30"/>
      <c r="V37" s="60">
        <f t="shared" si="0"/>
        <v>0</v>
      </c>
      <c r="W37" s="57"/>
      <c r="X37" s="58"/>
      <c r="Y37" s="58"/>
      <c r="Z37" s="33">
        <f t="shared" si="4"/>
        <v>0</v>
      </c>
      <c r="AA37" s="59"/>
      <c r="AB37" s="59"/>
      <c r="AC37" s="59"/>
      <c r="AD37" s="61">
        <f>SUM('Tableau de Suivi FC'!$AE37:$AG37)</f>
        <v>0</v>
      </c>
      <c r="AE37" s="62"/>
      <c r="AF37" s="58"/>
      <c r="AG37" s="58"/>
      <c r="AH37" s="33">
        <f t="shared" si="2"/>
        <v>0</v>
      </c>
      <c r="AI37" s="33"/>
      <c r="AJ37" s="33"/>
      <c r="AK37" s="33"/>
      <c r="AL37" s="30"/>
      <c r="AM37" s="30"/>
      <c r="AN37" s="30"/>
      <c r="AO37" s="30"/>
      <c r="AP37" s="30"/>
      <c r="AQ37" s="30"/>
      <c r="AR37" s="30"/>
      <c r="AS37" s="30"/>
      <c r="AT37" s="30"/>
      <c r="AU37" s="30"/>
      <c r="AV37" s="30"/>
      <c r="AW37" s="30"/>
      <c r="AX37" s="33">
        <f>SUM('Tableau de Suivi FC'!$AY37:$BA37)</f>
        <v>0</v>
      </c>
      <c r="AY37" s="33">
        <f>'Tableau de Suivi FC'!$T37*'Tableau de Suivi FC'!$AA37</f>
        <v>0</v>
      </c>
      <c r="AZ37" s="33">
        <f>'Tableau de Suivi FC'!$T37*'Tableau de Suivi FC'!$AB37</f>
        <v>0</v>
      </c>
      <c r="BA37" s="33">
        <f>'Tableau de Suivi FC'!$T37*'Tableau de Suivi FC'!$AC37</f>
        <v>0</v>
      </c>
      <c r="BB37" s="33">
        <f>SUM('Tableau de Suivi FC'!$BC37:$BE37)</f>
        <v>0</v>
      </c>
      <c r="BC37" s="33">
        <f>'Tableau de Suivi FC'!$T37*'Tableau de Suivi FC'!$AI37</f>
        <v>0</v>
      </c>
      <c r="BD37" s="33">
        <f>'Tableau de Suivi FC'!$T37*'Tableau de Suivi FC'!$AJ37</f>
        <v>0</v>
      </c>
      <c r="BE37" s="34">
        <f>'Tableau de Suivi FC'!$T37*'Tableau de Suivi FC'!$AK37</f>
        <v>0</v>
      </c>
    </row>
    <row r="38" spans="2:57">
      <c r="B38" s="27"/>
      <c r="C38" s="30"/>
      <c r="D38" s="30"/>
      <c r="E38" s="27"/>
      <c r="F38" s="98"/>
      <c r="G38" s="30"/>
      <c r="H38" s="31"/>
      <c r="I38" s="30"/>
      <c r="J38" s="30"/>
      <c r="K38" s="98"/>
      <c r="L38" s="98"/>
      <c r="M38" s="98"/>
      <c r="N38" s="32"/>
      <c r="O38" s="30"/>
      <c r="P38" s="30"/>
      <c r="Q38" s="30"/>
      <c r="R38" s="30"/>
      <c r="S38" s="30"/>
      <c r="T38" s="30"/>
      <c r="U38" s="30"/>
      <c r="V38" s="60">
        <f t="shared" si="0"/>
        <v>0</v>
      </c>
      <c r="W38" s="57"/>
      <c r="X38" s="58"/>
      <c r="Y38" s="58"/>
      <c r="Z38" s="33">
        <f t="shared" si="4"/>
        <v>0</v>
      </c>
      <c r="AA38" s="59"/>
      <c r="AB38" s="59"/>
      <c r="AC38" s="59"/>
      <c r="AD38" s="61">
        <f>SUM('Tableau de Suivi FC'!$AE38:$AG38)</f>
        <v>0</v>
      </c>
      <c r="AE38" s="62"/>
      <c r="AF38" s="58"/>
      <c r="AG38" s="58"/>
      <c r="AH38" s="33">
        <f t="shared" si="2"/>
        <v>0</v>
      </c>
      <c r="AI38" s="33"/>
      <c r="AJ38" s="33"/>
      <c r="AK38" s="33"/>
      <c r="AL38" s="30"/>
      <c r="AM38" s="30"/>
      <c r="AN38" s="30"/>
      <c r="AO38" s="30"/>
      <c r="AP38" s="30"/>
      <c r="AQ38" s="30"/>
      <c r="AR38" s="30"/>
      <c r="AS38" s="30"/>
      <c r="AT38" s="30"/>
      <c r="AU38" s="30"/>
      <c r="AV38" s="30"/>
      <c r="AW38" s="30"/>
      <c r="AX38" s="33">
        <f>SUM('Tableau de Suivi FC'!$AY38:$BA38)</f>
        <v>0</v>
      </c>
      <c r="AY38" s="33">
        <f>'Tableau de Suivi FC'!$T38*'Tableau de Suivi FC'!$AA38</f>
        <v>0</v>
      </c>
      <c r="AZ38" s="33">
        <f>'Tableau de Suivi FC'!$T38*'Tableau de Suivi FC'!$AB38</f>
        <v>0</v>
      </c>
      <c r="BA38" s="33">
        <f>'Tableau de Suivi FC'!$T38*'Tableau de Suivi FC'!$AC38</f>
        <v>0</v>
      </c>
      <c r="BB38" s="33">
        <f>SUM('Tableau de Suivi FC'!$BC38:$BE38)</f>
        <v>0</v>
      </c>
      <c r="BC38" s="33">
        <f>'Tableau de Suivi FC'!$T38*'Tableau de Suivi FC'!$AI38</f>
        <v>0</v>
      </c>
      <c r="BD38" s="33">
        <f>'Tableau de Suivi FC'!$T38*'Tableau de Suivi FC'!$AJ38</f>
        <v>0</v>
      </c>
      <c r="BE38" s="34">
        <f>'Tableau de Suivi FC'!$T38*'Tableau de Suivi FC'!$AK38</f>
        <v>0</v>
      </c>
    </row>
    <row r="39" spans="2:57">
      <c r="B39" s="27"/>
      <c r="C39" s="30"/>
      <c r="D39" s="30"/>
      <c r="E39" s="27"/>
      <c r="F39" s="98"/>
      <c r="G39" s="30"/>
      <c r="H39" s="31"/>
      <c r="I39" s="30"/>
      <c r="J39" s="30"/>
      <c r="K39" s="98"/>
      <c r="L39" s="98"/>
      <c r="M39" s="98"/>
      <c r="N39" s="32"/>
      <c r="O39" s="30"/>
      <c r="P39" s="30"/>
      <c r="Q39" s="30"/>
      <c r="R39" s="30"/>
      <c r="S39" s="30"/>
      <c r="T39" s="30"/>
      <c r="U39" s="30"/>
      <c r="V39" s="60">
        <f t="shared" si="0"/>
        <v>0</v>
      </c>
      <c r="W39" s="57"/>
      <c r="X39" s="58"/>
      <c r="Y39" s="58"/>
      <c r="Z39" s="33">
        <f t="shared" si="4"/>
        <v>0</v>
      </c>
      <c r="AA39" s="59"/>
      <c r="AB39" s="59"/>
      <c r="AC39" s="59"/>
      <c r="AD39" s="61">
        <f>SUM('Tableau de Suivi FC'!$AE39:$AG39)</f>
        <v>0</v>
      </c>
      <c r="AE39" s="62"/>
      <c r="AF39" s="58"/>
      <c r="AG39" s="58"/>
      <c r="AH39" s="33">
        <f t="shared" si="2"/>
        <v>0</v>
      </c>
      <c r="AI39" s="33"/>
      <c r="AJ39" s="33"/>
      <c r="AK39" s="33"/>
      <c r="AL39" s="30"/>
      <c r="AM39" s="30"/>
      <c r="AN39" s="30"/>
      <c r="AO39" s="30"/>
      <c r="AP39" s="30"/>
      <c r="AQ39" s="30"/>
      <c r="AR39" s="30"/>
      <c r="AS39" s="30"/>
      <c r="AT39" s="30"/>
      <c r="AU39" s="30"/>
      <c r="AV39" s="30"/>
      <c r="AW39" s="30"/>
      <c r="AX39" s="33">
        <f>SUM('Tableau de Suivi FC'!$AY39:$BA39)</f>
        <v>0</v>
      </c>
      <c r="AY39" s="33">
        <f>'Tableau de Suivi FC'!$T39*'Tableau de Suivi FC'!$AA39</f>
        <v>0</v>
      </c>
      <c r="AZ39" s="33">
        <f>'Tableau de Suivi FC'!$T39*'Tableau de Suivi FC'!$AB39</f>
        <v>0</v>
      </c>
      <c r="BA39" s="33">
        <f>'Tableau de Suivi FC'!$T39*'Tableau de Suivi FC'!$AC39</f>
        <v>0</v>
      </c>
      <c r="BB39" s="33">
        <f>SUM('Tableau de Suivi FC'!$BC39:$BE39)</f>
        <v>0</v>
      </c>
      <c r="BC39" s="33">
        <f>'Tableau de Suivi FC'!$T39*'Tableau de Suivi FC'!$AI39</f>
        <v>0</v>
      </c>
      <c r="BD39" s="33">
        <f>'Tableau de Suivi FC'!$T39*'Tableau de Suivi FC'!$AJ39</f>
        <v>0</v>
      </c>
      <c r="BE39" s="34">
        <f>'Tableau de Suivi FC'!$T39*'Tableau de Suivi FC'!$AK39</f>
        <v>0</v>
      </c>
    </row>
    <row r="40" spans="2:57">
      <c r="B40" s="27"/>
      <c r="C40" s="30"/>
      <c r="D40" s="30"/>
      <c r="E40" s="27"/>
      <c r="F40" s="98"/>
      <c r="G40" s="30"/>
      <c r="H40" s="31"/>
      <c r="I40" s="30"/>
      <c r="J40" s="30"/>
      <c r="K40" s="98"/>
      <c r="L40" s="98"/>
      <c r="M40" s="98"/>
      <c r="N40" s="32"/>
      <c r="O40" s="30"/>
      <c r="P40" s="30"/>
      <c r="Q40" s="30"/>
      <c r="R40" s="30"/>
      <c r="S40" s="30"/>
      <c r="T40" s="30"/>
      <c r="U40" s="30"/>
      <c r="V40" s="60">
        <f t="shared" si="0"/>
        <v>0</v>
      </c>
      <c r="W40" s="57"/>
      <c r="X40" s="58"/>
      <c r="Y40" s="58"/>
      <c r="Z40" s="33">
        <f t="shared" si="4"/>
        <v>0</v>
      </c>
      <c r="AA40" s="59"/>
      <c r="AB40" s="59"/>
      <c r="AC40" s="59"/>
      <c r="AD40" s="61">
        <f>SUM('Tableau de Suivi FC'!$AE40:$AG40)</f>
        <v>0</v>
      </c>
      <c r="AE40" s="62"/>
      <c r="AF40" s="58"/>
      <c r="AG40" s="58"/>
      <c r="AH40" s="33">
        <f t="shared" si="2"/>
        <v>0</v>
      </c>
      <c r="AI40" s="33"/>
      <c r="AJ40" s="33"/>
      <c r="AK40" s="33"/>
      <c r="AL40" s="30"/>
      <c r="AM40" s="30"/>
      <c r="AN40" s="30"/>
      <c r="AO40" s="30"/>
      <c r="AP40" s="30"/>
      <c r="AQ40" s="30"/>
      <c r="AR40" s="30"/>
      <c r="AS40" s="30"/>
      <c r="AT40" s="30"/>
      <c r="AU40" s="30"/>
      <c r="AV40" s="30"/>
      <c r="AW40" s="30"/>
      <c r="AX40" s="33">
        <f>SUM('Tableau de Suivi FC'!$AY40:$BA40)</f>
        <v>0</v>
      </c>
      <c r="AY40" s="33">
        <f>'Tableau de Suivi FC'!$T40*'Tableau de Suivi FC'!$AA40</f>
        <v>0</v>
      </c>
      <c r="AZ40" s="33">
        <f>'Tableau de Suivi FC'!$T40*'Tableau de Suivi FC'!$AB40</f>
        <v>0</v>
      </c>
      <c r="BA40" s="33">
        <f>'Tableau de Suivi FC'!$T40*'Tableau de Suivi FC'!$AC40</f>
        <v>0</v>
      </c>
      <c r="BB40" s="33">
        <f>SUM('Tableau de Suivi FC'!$BC40:$BE40)</f>
        <v>0</v>
      </c>
      <c r="BC40" s="33">
        <f>'Tableau de Suivi FC'!$T40*'Tableau de Suivi FC'!$AI40</f>
        <v>0</v>
      </c>
      <c r="BD40" s="33">
        <f>'Tableau de Suivi FC'!$T40*'Tableau de Suivi FC'!$AJ40</f>
        <v>0</v>
      </c>
      <c r="BE40" s="34">
        <f>'Tableau de Suivi FC'!$T40*'Tableau de Suivi FC'!$AK40</f>
        <v>0</v>
      </c>
    </row>
    <row r="41" spans="2:57">
      <c r="B41" s="27"/>
      <c r="C41" s="30"/>
      <c r="D41" s="30"/>
      <c r="E41" s="27"/>
      <c r="F41" s="98"/>
      <c r="G41" s="30"/>
      <c r="H41" s="31"/>
      <c r="I41" s="30"/>
      <c r="J41" s="30"/>
      <c r="K41" s="98"/>
      <c r="L41" s="98"/>
      <c r="M41" s="98"/>
      <c r="N41" s="32"/>
      <c r="O41" s="30"/>
      <c r="P41" s="30"/>
      <c r="Q41" s="30"/>
      <c r="R41" s="30"/>
      <c r="S41" s="30"/>
      <c r="T41" s="30"/>
      <c r="U41" s="30"/>
      <c r="V41" s="60">
        <f t="shared" si="0"/>
        <v>0</v>
      </c>
      <c r="W41" s="57"/>
      <c r="X41" s="58"/>
      <c r="Y41" s="58"/>
      <c r="Z41" s="33">
        <f t="shared" si="4"/>
        <v>0</v>
      </c>
      <c r="AA41" s="59"/>
      <c r="AB41" s="59"/>
      <c r="AC41" s="59"/>
      <c r="AD41" s="61">
        <f>SUM('Tableau de Suivi FC'!$AE41:$AG41)</f>
        <v>0</v>
      </c>
      <c r="AE41" s="62"/>
      <c r="AF41" s="58"/>
      <c r="AG41" s="58"/>
      <c r="AH41" s="33">
        <f t="shared" si="2"/>
        <v>0</v>
      </c>
      <c r="AI41" s="33"/>
      <c r="AJ41" s="33"/>
      <c r="AK41" s="33"/>
      <c r="AL41" s="30"/>
      <c r="AM41" s="30"/>
      <c r="AN41" s="30"/>
      <c r="AO41" s="30"/>
      <c r="AP41" s="30"/>
      <c r="AQ41" s="30"/>
      <c r="AR41" s="30"/>
      <c r="AS41" s="30"/>
      <c r="AT41" s="30"/>
      <c r="AU41" s="30"/>
      <c r="AV41" s="30"/>
      <c r="AW41" s="30"/>
      <c r="AX41" s="33">
        <f>SUM('Tableau de Suivi FC'!$AY41:$BA41)</f>
        <v>0</v>
      </c>
      <c r="AY41" s="33">
        <f>'Tableau de Suivi FC'!$T41*'Tableau de Suivi FC'!$AA41</f>
        <v>0</v>
      </c>
      <c r="AZ41" s="33">
        <f>'Tableau de Suivi FC'!$T41*'Tableau de Suivi FC'!$AB41</f>
        <v>0</v>
      </c>
      <c r="BA41" s="33">
        <f>'Tableau de Suivi FC'!$T41*'Tableau de Suivi FC'!$AC41</f>
        <v>0</v>
      </c>
      <c r="BB41" s="33">
        <f>SUM('Tableau de Suivi FC'!$BC41:$BE41)</f>
        <v>0</v>
      </c>
      <c r="BC41" s="33">
        <f>'Tableau de Suivi FC'!$T41*'Tableau de Suivi FC'!$AI41</f>
        <v>0</v>
      </c>
      <c r="BD41" s="33">
        <f>'Tableau de Suivi FC'!$T41*'Tableau de Suivi FC'!$AJ41</f>
        <v>0</v>
      </c>
      <c r="BE41" s="34">
        <f>'Tableau de Suivi FC'!$T41*'Tableau de Suivi FC'!$AK41</f>
        <v>0</v>
      </c>
    </row>
    <row r="42" spans="2:57">
      <c r="B42" s="27"/>
      <c r="C42" s="30"/>
      <c r="D42" s="30"/>
      <c r="E42" s="27"/>
      <c r="F42" s="98"/>
      <c r="G42" s="30"/>
      <c r="H42" s="31"/>
      <c r="I42" s="30"/>
      <c r="J42" s="30"/>
      <c r="K42" s="98"/>
      <c r="L42" s="98"/>
      <c r="M42" s="98"/>
      <c r="N42" s="32"/>
      <c r="O42" s="30"/>
      <c r="P42" s="30"/>
      <c r="Q42" s="30"/>
      <c r="R42" s="30"/>
      <c r="S42" s="30"/>
      <c r="T42" s="30"/>
      <c r="U42" s="30"/>
      <c r="V42" s="60">
        <f t="shared" si="0"/>
        <v>0</v>
      </c>
      <c r="W42" s="57"/>
      <c r="X42" s="58"/>
      <c r="Y42" s="58"/>
      <c r="Z42" s="33">
        <f t="shared" si="4"/>
        <v>0</v>
      </c>
      <c r="AA42" s="59"/>
      <c r="AB42" s="59"/>
      <c r="AC42" s="59"/>
      <c r="AD42" s="61">
        <f>SUM('Tableau de Suivi FC'!$AE42:$AG42)</f>
        <v>0</v>
      </c>
      <c r="AE42" s="62"/>
      <c r="AF42" s="58"/>
      <c r="AG42" s="58"/>
      <c r="AH42" s="33">
        <f t="shared" si="2"/>
        <v>0</v>
      </c>
      <c r="AI42" s="33"/>
      <c r="AJ42" s="33"/>
      <c r="AK42" s="33"/>
      <c r="AL42" s="30"/>
      <c r="AM42" s="30"/>
      <c r="AN42" s="30"/>
      <c r="AO42" s="30"/>
      <c r="AP42" s="30"/>
      <c r="AQ42" s="30"/>
      <c r="AR42" s="30"/>
      <c r="AS42" s="30"/>
      <c r="AT42" s="30"/>
      <c r="AU42" s="30"/>
      <c r="AV42" s="30"/>
      <c r="AW42" s="30"/>
      <c r="AX42" s="33">
        <f>SUM('Tableau de Suivi FC'!$AY42:$BA42)</f>
        <v>0</v>
      </c>
      <c r="AY42" s="33">
        <f>'Tableau de Suivi FC'!$T42*'Tableau de Suivi FC'!$AA42</f>
        <v>0</v>
      </c>
      <c r="AZ42" s="33">
        <f>'Tableau de Suivi FC'!$T42*'Tableau de Suivi FC'!$AB42</f>
        <v>0</v>
      </c>
      <c r="BA42" s="33">
        <f>'Tableau de Suivi FC'!$T42*'Tableau de Suivi FC'!$AC42</f>
        <v>0</v>
      </c>
      <c r="BB42" s="33">
        <f>SUM('Tableau de Suivi FC'!$BC42:$BE42)</f>
        <v>0</v>
      </c>
      <c r="BC42" s="33">
        <f>'Tableau de Suivi FC'!$T42*'Tableau de Suivi FC'!$AI42</f>
        <v>0</v>
      </c>
      <c r="BD42" s="33">
        <f>'Tableau de Suivi FC'!$T42*'Tableau de Suivi FC'!$AJ42</f>
        <v>0</v>
      </c>
      <c r="BE42" s="34">
        <f>'Tableau de Suivi FC'!$T42*'Tableau de Suivi FC'!$AK42</f>
        <v>0</v>
      </c>
    </row>
    <row r="43" spans="2:57">
      <c r="B43" s="27"/>
      <c r="C43" s="30"/>
      <c r="D43" s="30"/>
      <c r="E43" s="27"/>
      <c r="F43" s="98"/>
      <c r="G43" s="30"/>
      <c r="H43" s="31"/>
      <c r="I43" s="30"/>
      <c r="J43" s="30"/>
      <c r="K43" s="98"/>
      <c r="L43" s="98"/>
      <c r="M43" s="98"/>
      <c r="N43" s="32"/>
      <c r="O43" s="30"/>
      <c r="P43" s="30"/>
      <c r="Q43" s="30"/>
      <c r="R43" s="30"/>
      <c r="S43" s="30"/>
      <c r="T43" s="30"/>
      <c r="U43" s="30"/>
      <c r="V43" s="60">
        <f t="shared" si="0"/>
        <v>0</v>
      </c>
      <c r="W43" s="57"/>
      <c r="X43" s="58"/>
      <c r="Y43" s="58"/>
      <c r="Z43" s="33">
        <f t="shared" si="4"/>
        <v>0</v>
      </c>
      <c r="AA43" s="59"/>
      <c r="AB43" s="59"/>
      <c r="AC43" s="59"/>
      <c r="AD43" s="61">
        <f>SUM('Tableau de Suivi FC'!$AE43:$AG43)</f>
        <v>0</v>
      </c>
      <c r="AE43" s="62"/>
      <c r="AF43" s="58"/>
      <c r="AG43" s="58"/>
      <c r="AH43" s="33">
        <f t="shared" si="2"/>
        <v>0</v>
      </c>
      <c r="AI43" s="33"/>
      <c r="AJ43" s="33"/>
      <c r="AK43" s="33"/>
      <c r="AL43" s="30"/>
      <c r="AM43" s="30"/>
      <c r="AN43" s="30"/>
      <c r="AO43" s="30"/>
      <c r="AP43" s="30"/>
      <c r="AQ43" s="30"/>
      <c r="AR43" s="30"/>
      <c r="AS43" s="30"/>
      <c r="AT43" s="30"/>
      <c r="AU43" s="30"/>
      <c r="AV43" s="30"/>
      <c r="AW43" s="30"/>
      <c r="AX43" s="33">
        <f>SUM('Tableau de Suivi FC'!$AY43:$BA43)</f>
        <v>0</v>
      </c>
      <c r="AY43" s="33">
        <f>'Tableau de Suivi FC'!$T43*'Tableau de Suivi FC'!$AA43</f>
        <v>0</v>
      </c>
      <c r="AZ43" s="33">
        <f>'Tableau de Suivi FC'!$T43*'Tableau de Suivi FC'!$AB43</f>
        <v>0</v>
      </c>
      <c r="BA43" s="33">
        <f>'Tableau de Suivi FC'!$T43*'Tableau de Suivi FC'!$AC43</f>
        <v>0</v>
      </c>
      <c r="BB43" s="33">
        <f>SUM('Tableau de Suivi FC'!$BC43:$BE43)</f>
        <v>0</v>
      </c>
      <c r="BC43" s="33">
        <f>'Tableau de Suivi FC'!$T43*'Tableau de Suivi FC'!$AI43</f>
        <v>0</v>
      </c>
      <c r="BD43" s="33">
        <f>'Tableau de Suivi FC'!$T43*'Tableau de Suivi FC'!$AJ43</f>
        <v>0</v>
      </c>
      <c r="BE43" s="34">
        <f>'Tableau de Suivi FC'!$T43*'Tableau de Suivi FC'!$AK43</f>
        <v>0</v>
      </c>
    </row>
    <row r="44" spans="2:57">
      <c r="B44" s="27"/>
      <c r="C44" s="30"/>
      <c r="D44" s="30"/>
      <c r="E44" s="27"/>
      <c r="F44" s="98"/>
      <c r="G44" s="30"/>
      <c r="H44" s="31"/>
      <c r="I44" s="30"/>
      <c r="J44" s="30"/>
      <c r="K44" s="98"/>
      <c r="L44" s="98"/>
      <c r="M44" s="98"/>
      <c r="N44" s="32"/>
      <c r="O44" s="30"/>
      <c r="P44" s="30"/>
      <c r="Q44" s="30"/>
      <c r="R44" s="30"/>
      <c r="S44" s="30"/>
      <c r="T44" s="30"/>
      <c r="U44" s="30"/>
      <c r="V44" s="60">
        <f t="shared" si="0"/>
        <v>0</v>
      </c>
      <c r="W44" s="57"/>
      <c r="X44" s="58"/>
      <c r="Y44" s="58"/>
      <c r="Z44" s="33">
        <f t="shared" si="4"/>
        <v>0</v>
      </c>
      <c r="AA44" s="59"/>
      <c r="AB44" s="59"/>
      <c r="AC44" s="59"/>
      <c r="AD44" s="61">
        <f>SUM('Tableau de Suivi FC'!$AE44:$AG44)</f>
        <v>0</v>
      </c>
      <c r="AE44" s="62"/>
      <c r="AF44" s="58"/>
      <c r="AG44" s="58"/>
      <c r="AH44" s="33">
        <f t="shared" si="2"/>
        <v>0</v>
      </c>
      <c r="AI44" s="33"/>
      <c r="AJ44" s="33"/>
      <c r="AK44" s="33"/>
      <c r="AL44" s="30"/>
      <c r="AM44" s="30"/>
      <c r="AN44" s="30"/>
      <c r="AO44" s="30"/>
      <c r="AP44" s="30"/>
      <c r="AQ44" s="30"/>
      <c r="AR44" s="30"/>
      <c r="AS44" s="30"/>
      <c r="AT44" s="30"/>
      <c r="AU44" s="30"/>
      <c r="AV44" s="30"/>
      <c r="AW44" s="30"/>
      <c r="AX44" s="33">
        <f>SUM('Tableau de Suivi FC'!$AY44:$BA44)</f>
        <v>0</v>
      </c>
      <c r="AY44" s="33">
        <f>'Tableau de Suivi FC'!$T44*'Tableau de Suivi FC'!$AA44</f>
        <v>0</v>
      </c>
      <c r="AZ44" s="33">
        <f>'Tableau de Suivi FC'!$T44*'Tableau de Suivi FC'!$AB44</f>
        <v>0</v>
      </c>
      <c r="BA44" s="33">
        <f>'Tableau de Suivi FC'!$T44*'Tableau de Suivi FC'!$AC44</f>
        <v>0</v>
      </c>
      <c r="BB44" s="33">
        <f>SUM('Tableau de Suivi FC'!$BC44:$BE44)</f>
        <v>0</v>
      </c>
      <c r="BC44" s="33">
        <f>'Tableau de Suivi FC'!$T44*'Tableau de Suivi FC'!$AI44</f>
        <v>0</v>
      </c>
      <c r="BD44" s="33">
        <f>'Tableau de Suivi FC'!$T44*'Tableau de Suivi FC'!$AJ44</f>
        <v>0</v>
      </c>
      <c r="BE44" s="34">
        <f>'Tableau de Suivi FC'!$T44*'Tableau de Suivi FC'!$AK44</f>
        <v>0</v>
      </c>
    </row>
    <row r="45" spans="2:57">
      <c r="B45" s="27"/>
      <c r="C45" s="30"/>
      <c r="D45" s="30"/>
      <c r="E45" s="27"/>
      <c r="F45" s="98"/>
      <c r="G45" s="30"/>
      <c r="H45" s="31"/>
      <c r="I45" s="30"/>
      <c r="J45" s="30"/>
      <c r="K45" s="98"/>
      <c r="L45" s="98"/>
      <c r="M45" s="98"/>
      <c r="N45" s="32"/>
      <c r="O45" s="30"/>
      <c r="P45" s="30"/>
      <c r="Q45" s="30"/>
      <c r="R45" s="30"/>
      <c r="S45" s="30"/>
      <c r="T45" s="30"/>
      <c r="U45" s="30"/>
      <c r="V45" s="60">
        <f t="shared" si="0"/>
        <v>0</v>
      </c>
      <c r="W45" s="57"/>
      <c r="X45" s="58"/>
      <c r="Y45" s="58"/>
      <c r="Z45" s="33">
        <f t="shared" si="4"/>
        <v>0</v>
      </c>
      <c r="AA45" s="59"/>
      <c r="AB45" s="59"/>
      <c r="AC45" s="59"/>
      <c r="AD45" s="61">
        <f>SUM('Tableau de Suivi FC'!$AE45:$AG45)</f>
        <v>0</v>
      </c>
      <c r="AE45" s="62"/>
      <c r="AF45" s="58"/>
      <c r="AG45" s="58"/>
      <c r="AH45" s="33">
        <f t="shared" si="2"/>
        <v>0</v>
      </c>
      <c r="AI45" s="33"/>
      <c r="AJ45" s="33"/>
      <c r="AK45" s="33"/>
      <c r="AL45" s="30"/>
      <c r="AM45" s="30"/>
      <c r="AN45" s="30"/>
      <c r="AO45" s="30"/>
      <c r="AP45" s="30"/>
      <c r="AQ45" s="30"/>
      <c r="AR45" s="30"/>
      <c r="AS45" s="30"/>
      <c r="AT45" s="30"/>
      <c r="AU45" s="30"/>
      <c r="AV45" s="30"/>
      <c r="AW45" s="30"/>
      <c r="AX45" s="33">
        <f>SUM('Tableau de Suivi FC'!$AY45:$BA45)</f>
        <v>0</v>
      </c>
      <c r="AY45" s="33">
        <f>'Tableau de Suivi FC'!$T45*'Tableau de Suivi FC'!$AA45</f>
        <v>0</v>
      </c>
      <c r="AZ45" s="33">
        <f>'Tableau de Suivi FC'!$T45*'Tableau de Suivi FC'!$AB45</f>
        <v>0</v>
      </c>
      <c r="BA45" s="33">
        <f>'Tableau de Suivi FC'!$T45*'Tableau de Suivi FC'!$AC45</f>
        <v>0</v>
      </c>
      <c r="BB45" s="33">
        <f>SUM('Tableau de Suivi FC'!$BC45:$BE45)</f>
        <v>0</v>
      </c>
      <c r="BC45" s="33">
        <f>'Tableau de Suivi FC'!$T45*'Tableau de Suivi FC'!$AI45</f>
        <v>0</v>
      </c>
      <c r="BD45" s="33">
        <f>'Tableau de Suivi FC'!$T45*'Tableau de Suivi FC'!$AJ45</f>
        <v>0</v>
      </c>
      <c r="BE45" s="34">
        <f>'Tableau de Suivi FC'!$T45*'Tableau de Suivi FC'!$AK45</f>
        <v>0</v>
      </c>
    </row>
    <row r="46" spans="2:57">
      <c r="B46" s="27"/>
      <c r="C46" s="30"/>
      <c r="D46" s="30"/>
      <c r="E46" s="27"/>
      <c r="F46" s="98"/>
      <c r="G46" s="30"/>
      <c r="H46" s="31"/>
      <c r="I46" s="30"/>
      <c r="J46" s="30"/>
      <c r="K46" s="98"/>
      <c r="L46" s="98"/>
      <c r="M46" s="98"/>
      <c r="N46" s="32"/>
      <c r="O46" s="30"/>
      <c r="P46" s="30"/>
      <c r="Q46" s="30"/>
      <c r="R46" s="30"/>
      <c r="S46" s="30"/>
      <c r="T46" s="30"/>
      <c r="U46" s="30"/>
      <c r="V46" s="60">
        <f t="shared" si="0"/>
        <v>0</v>
      </c>
      <c r="W46" s="57"/>
      <c r="X46" s="58"/>
      <c r="Y46" s="58"/>
      <c r="Z46" s="33">
        <f t="shared" si="4"/>
        <v>0</v>
      </c>
      <c r="AA46" s="59"/>
      <c r="AB46" s="59"/>
      <c r="AC46" s="59"/>
      <c r="AD46" s="61">
        <f>SUM('Tableau de Suivi FC'!$AE46:$AG46)</f>
        <v>0</v>
      </c>
      <c r="AE46" s="62"/>
      <c r="AF46" s="58"/>
      <c r="AG46" s="58"/>
      <c r="AH46" s="33">
        <f t="shared" si="2"/>
        <v>0</v>
      </c>
      <c r="AI46" s="33"/>
      <c r="AJ46" s="33"/>
      <c r="AK46" s="33"/>
      <c r="AL46" s="30"/>
      <c r="AM46" s="30"/>
      <c r="AN46" s="30"/>
      <c r="AO46" s="30"/>
      <c r="AP46" s="30"/>
      <c r="AQ46" s="30"/>
      <c r="AR46" s="30"/>
      <c r="AS46" s="30"/>
      <c r="AT46" s="30"/>
      <c r="AU46" s="30"/>
      <c r="AV46" s="30"/>
      <c r="AW46" s="30"/>
      <c r="AX46" s="33">
        <f>SUM('Tableau de Suivi FC'!$AY46:$BA46)</f>
        <v>0</v>
      </c>
      <c r="AY46" s="33">
        <f>'Tableau de Suivi FC'!$T46*'Tableau de Suivi FC'!$AA46</f>
        <v>0</v>
      </c>
      <c r="AZ46" s="33">
        <f>'Tableau de Suivi FC'!$T46*'Tableau de Suivi FC'!$AB46</f>
        <v>0</v>
      </c>
      <c r="BA46" s="33">
        <f>'Tableau de Suivi FC'!$T46*'Tableau de Suivi FC'!$AC46</f>
        <v>0</v>
      </c>
      <c r="BB46" s="33">
        <f>SUM('Tableau de Suivi FC'!$BC46:$BE46)</f>
        <v>0</v>
      </c>
      <c r="BC46" s="33">
        <f>'Tableau de Suivi FC'!$T46*'Tableau de Suivi FC'!$AI46</f>
        <v>0</v>
      </c>
      <c r="BD46" s="33">
        <f>'Tableau de Suivi FC'!$T46*'Tableau de Suivi FC'!$AJ46</f>
        <v>0</v>
      </c>
      <c r="BE46" s="34">
        <f>'Tableau de Suivi FC'!$T46*'Tableau de Suivi FC'!$AK46</f>
        <v>0</v>
      </c>
    </row>
    <row r="47" spans="2:57">
      <c r="B47" s="27"/>
      <c r="C47" s="30"/>
      <c r="D47" s="30"/>
      <c r="E47" s="27"/>
      <c r="F47" s="98"/>
      <c r="G47" s="30"/>
      <c r="H47" s="31"/>
      <c r="I47" s="30"/>
      <c r="J47" s="30"/>
      <c r="K47" s="98"/>
      <c r="L47" s="98"/>
      <c r="M47" s="98"/>
      <c r="N47" s="32"/>
      <c r="O47" s="30"/>
      <c r="P47" s="30"/>
      <c r="Q47" s="30"/>
      <c r="R47" s="30"/>
      <c r="S47" s="30"/>
      <c r="T47" s="30"/>
      <c r="U47" s="30"/>
      <c r="V47" s="60">
        <f t="shared" si="0"/>
        <v>0</v>
      </c>
      <c r="W47" s="57"/>
      <c r="X47" s="58"/>
      <c r="Y47" s="58"/>
      <c r="Z47" s="33">
        <f t="shared" si="4"/>
        <v>0</v>
      </c>
      <c r="AA47" s="59"/>
      <c r="AB47" s="59"/>
      <c r="AC47" s="59"/>
      <c r="AD47" s="61">
        <f>SUM('Tableau de Suivi FC'!$AE47:$AG47)</f>
        <v>0</v>
      </c>
      <c r="AE47" s="62"/>
      <c r="AF47" s="58"/>
      <c r="AG47" s="58"/>
      <c r="AH47" s="33">
        <f t="shared" si="2"/>
        <v>0</v>
      </c>
      <c r="AI47" s="33"/>
      <c r="AJ47" s="33"/>
      <c r="AK47" s="33"/>
      <c r="AL47" s="30"/>
      <c r="AM47" s="30"/>
      <c r="AN47" s="30"/>
      <c r="AO47" s="30"/>
      <c r="AP47" s="30"/>
      <c r="AQ47" s="30"/>
      <c r="AR47" s="30"/>
      <c r="AS47" s="30"/>
      <c r="AT47" s="30"/>
      <c r="AU47" s="30"/>
      <c r="AV47" s="30"/>
      <c r="AW47" s="30"/>
      <c r="AX47" s="33">
        <f>SUM('Tableau de Suivi FC'!$AY47:$BA47)</f>
        <v>0</v>
      </c>
      <c r="AY47" s="33">
        <f>'Tableau de Suivi FC'!$T47*'Tableau de Suivi FC'!$AA47</f>
        <v>0</v>
      </c>
      <c r="AZ47" s="33">
        <f>'Tableau de Suivi FC'!$T47*'Tableau de Suivi FC'!$AB47</f>
        <v>0</v>
      </c>
      <c r="BA47" s="33">
        <f>'Tableau de Suivi FC'!$T47*'Tableau de Suivi FC'!$AC47</f>
        <v>0</v>
      </c>
      <c r="BB47" s="33">
        <f>SUM('Tableau de Suivi FC'!$BC47:$BE47)</f>
        <v>0</v>
      </c>
      <c r="BC47" s="33">
        <f>'Tableau de Suivi FC'!$T47*'Tableau de Suivi FC'!$AI47</f>
        <v>0</v>
      </c>
      <c r="BD47" s="33">
        <f>'Tableau de Suivi FC'!$T47*'Tableau de Suivi FC'!$AJ47</f>
        <v>0</v>
      </c>
      <c r="BE47" s="34">
        <f>'Tableau de Suivi FC'!$T47*'Tableau de Suivi FC'!$AK47</f>
        <v>0</v>
      </c>
    </row>
    <row r="48" spans="2:57">
      <c r="B48" s="27"/>
      <c r="C48" s="30"/>
      <c r="D48" s="30"/>
      <c r="E48" s="27"/>
      <c r="F48" s="98"/>
      <c r="G48" s="30"/>
      <c r="H48" s="31"/>
      <c r="I48" s="30"/>
      <c r="J48" s="30"/>
      <c r="K48" s="98"/>
      <c r="L48" s="98"/>
      <c r="M48" s="98"/>
      <c r="N48" s="32"/>
      <c r="O48" s="30"/>
      <c r="P48" s="30"/>
      <c r="Q48" s="30"/>
      <c r="R48" s="30"/>
      <c r="S48" s="30"/>
      <c r="T48" s="30"/>
      <c r="U48" s="30"/>
      <c r="V48" s="60">
        <f t="shared" si="0"/>
        <v>0</v>
      </c>
      <c r="W48" s="57"/>
      <c r="X48" s="58"/>
      <c r="Y48" s="58"/>
      <c r="Z48" s="33">
        <f t="shared" si="4"/>
        <v>0</v>
      </c>
      <c r="AA48" s="59"/>
      <c r="AB48" s="59"/>
      <c r="AC48" s="59"/>
      <c r="AD48" s="61">
        <f>SUM('Tableau de Suivi FC'!$AE48:$AG48)</f>
        <v>0</v>
      </c>
      <c r="AE48" s="62"/>
      <c r="AF48" s="58"/>
      <c r="AG48" s="58"/>
      <c r="AH48" s="33">
        <f t="shared" si="2"/>
        <v>0</v>
      </c>
      <c r="AI48" s="33"/>
      <c r="AJ48" s="33"/>
      <c r="AK48" s="33"/>
      <c r="AL48" s="30"/>
      <c r="AM48" s="30"/>
      <c r="AN48" s="30"/>
      <c r="AO48" s="30"/>
      <c r="AP48" s="30"/>
      <c r="AQ48" s="30"/>
      <c r="AR48" s="30"/>
      <c r="AS48" s="30"/>
      <c r="AT48" s="30"/>
      <c r="AU48" s="30"/>
      <c r="AV48" s="30"/>
      <c r="AW48" s="30"/>
      <c r="AX48" s="33">
        <f>SUM('Tableau de Suivi FC'!$AY48:$BA48)</f>
        <v>0</v>
      </c>
      <c r="AY48" s="33">
        <f>'Tableau de Suivi FC'!$T48*'Tableau de Suivi FC'!$AA48</f>
        <v>0</v>
      </c>
      <c r="AZ48" s="33">
        <f>'Tableau de Suivi FC'!$T48*'Tableau de Suivi FC'!$AB48</f>
        <v>0</v>
      </c>
      <c r="BA48" s="33">
        <f>'Tableau de Suivi FC'!$T48*'Tableau de Suivi FC'!$AC48</f>
        <v>0</v>
      </c>
      <c r="BB48" s="33">
        <f>SUM('Tableau de Suivi FC'!$BC48:$BE48)</f>
        <v>0</v>
      </c>
      <c r="BC48" s="33">
        <f>'Tableau de Suivi FC'!$T48*'Tableau de Suivi FC'!$AI48</f>
        <v>0</v>
      </c>
      <c r="BD48" s="33">
        <f>'Tableau de Suivi FC'!$T48*'Tableau de Suivi FC'!$AJ48</f>
        <v>0</v>
      </c>
      <c r="BE48" s="34">
        <f>'Tableau de Suivi FC'!$T48*'Tableau de Suivi FC'!$AK48</f>
        <v>0</v>
      </c>
    </row>
    <row r="49" spans="2:57">
      <c r="B49" s="27"/>
      <c r="C49" s="30"/>
      <c r="D49" s="30"/>
      <c r="E49" s="27"/>
      <c r="F49" s="99"/>
      <c r="G49" s="30"/>
      <c r="H49" s="31"/>
      <c r="I49" s="30"/>
      <c r="J49" s="30"/>
      <c r="K49" s="30"/>
      <c r="L49" s="99"/>
      <c r="M49" s="30"/>
      <c r="N49" s="32"/>
      <c r="O49" s="30"/>
      <c r="P49" s="30"/>
      <c r="Q49" s="30"/>
      <c r="R49" s="30"/>
      <c r="S49" s="30"/>
      <c r="T49" s="30"/>
      <c r="U49" s="30"/>
      <c r="V49" s="60">
        <f t="shared" si="0"/>
        <v>0</v>
      </c>
      <c r="W49" s="57"/>
      <c r="X49" s="58"/>
      <c r="Y49" s="58"/>
      <c r="Z49" s="33">
        <f t="shared" si="4"/>
        <v>0</v>
      </c>
      <c r="AA49" s="59"/>
      <c r="AB49" s="59"/>
      <c r="AC49" s="59"/>
      <c r="AD49" s="61">
        <f>SUM('Tableau de Suivi FC'!$AE49:$AG49)</f>
        <v>0</v>
      </c>
      <c r="AE49" s="62"/>
      <c r="AF49" s="58"/>
      <c r="AG49" s="58"/>
      <c r="AH49" s="33">
        <f t="shared" si="2"/>
        <v>0</v>
      </c>
      <c r="AI49" s="33"/>
      <c r="AJ49" s="33"/>
      <c r="AK49" s="33"/>
      <c r="AL49" s="30"/>
      <c r="AM49" s="30"/>
      <c r="AN49" s="30"/>
      <c r="AO49" s="30"/>
      <c r="AP49" s="30"/>
      <c r="AQ49" s="30"/>
      <c r="AR49" s="30"/>
      <c r="AS49" s="30"/>
      <c r="AT49" s="30"/>
      <c r="AU49" s="30"/>
      <c r="AV49" s="30"/>
      <c r="AW49" s="30"/>
      <c r="AX49" s="33">
        <f>SUM('Tableau de Suivi FC'!$AY49:$BA49)</f>
        <v>0</v>
      </c>
      <c r="AY49" s="33">
        <f>'Tableau de Suivi FC'!$T49*'Tableau de Suivi FC'!$AA49</f>
        <v>0</v>
      </c>
      <c r="AZ49" s="33">
        <f>'Tableau de Suivi FC'!$T49*'Tableau de Suivi FC'!$AB49</f>
        <v>0</v>
      </c>
      <c r="BA49" s="33">
        <f>'Tableau de Suivi FC'!$T49*'Tableau de Suivi FC'!$AC49</f>
        <v>0</v>
      </c>
      <c r="BB49" s="33">
        <f>SUM('Tableau de Suivi FC'!$BC49:$BE49)</f>
        <v>0</v>
      </c>
      <c r="BC49" s="33">
        <f>'Tableau de Suivi FC'!$T49*'Tableau de Suivi FC'!$AI49</f>
        <v>0</v>
      </c>
      <c r="BD49" s="33">
        <f>'Tableau de Suivi FC'!$T49*'Tableau de Suivi FC'!$AJ49</f>
        <v>0</v>
      </c>
      <c r="BE49" s="34">
        <f>'Tableau de Suivi FC'!$T49*'Tableau de Suivi FC'!$AK49</f>
        <v>0</v>
      </c>
    </row>
  </sheetData>
  <phoneticPr fontId="5"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'Paramètres et Catégories'!$C$38:$C$47</xm:f>
          </x14:formula1>
          <xm:sqref>AL9:AL13 AL19:AL49</xm:sqref>
        </x14:dataValidation>
        <x14:dataValidation type="list" allowBlank="1" showInputMessage="1" showErrorMessage="1" xr:uid="{00000000-0002-0000-0100-000001000000}">
          <x14:formula1>
            <xm:f>'Paramètres et Catégories'!$C$28:$C$30</xm:f>
          </x14:formula1>
          <xm:sqref>P9:P49</xm:sqref>
        </x14:dataValidation>
        <x14:dataValidation type="list" allowBlank="1" showInputMessage="1" showErrorMessage="1" xr:uid="{00000000-0002-0000-0100-000002000000}">
          <x14:formula1>
            <xm:f>'Paramètres et Catégories'!$C$31:$C$33</xm:f>
          </x14:formula1>
          <xm:sqref>J19:J49</xm:sqref>
        </x14:dataValidation>
        <x14:dataValidation type="list" allowBlank="1" showInputMessage="1" showErrorMessage="1" xr:uid="{00000000-0002-0000-0100-000003000000}">
          <x14:formula1>
            <xm:f>'Paramètres et Catégories'!$C$48:$C$52</xm:f>
          </x14:formula1>
          <xm:sqref>T9:T49</xm:sqref>
        </x14:dataValidation>
        <x14:dataValidation type="list" allowBlank="1" showInputMessage="1" showErrorMessage="1" xr:uid="{00000000-0002-0000-0100-000005000000}">
          <x14:formula1>
            <xm:f>'Paramètres et Catégories'!$C$20:$C$26</xm:f>
          </x14:formula1>
          <xm:sqref>O9:O49</xm:sqref>
        </x14:dataValidation>
        <x14:dataValidation type="list" allowBlank="1" showInputMessage="1" showErrorMessage="1" xr:uid="{00000000-0002-0000-0100-000006000000}">
          <x14:formula1>
            <xm:f>'Paramètres et Catégories'!$C$9:$C$13</xm:f>
          </x14:formula1>
          <xm:sqref>E9:E49</xm:sqref>
        </x14:dataValidation>
        <x14:dataValidation type="list" allowBlank="1" showInputMessage="1" showErrorMessage="1" xr:uid="{367FD9DF-73B1-5842-B1B0-303DA0015F3C}">
          <x14:formula1>
            <xm:f>'Paramètres et Catégories'!$C$53:$C$55</xm:f>
          </x14:formula1>
          <xm:sqref>AN9:AN49</xm:sqref>
        </x14:dataValidation>
        <x14:dataValidation type="list" allowBlank="1" showInputMessage="1" showErrorMessage="1" xr:uid="{00000000-0002-0000-0100-000004000000}">
          <x14:formula1>
            <xm:f>'Paramètres et Catégories'!$G$5:$G$12</xm:f>
          </x14:formula1>
          <xm:sqref>Q9:Q49</xm:sqref>
        </x14:dataValidation>
        <x14:dataValidation type="list" allowBlank="1" showInputMessage="1" showErrorMessage="1" xr:uid="{07FF58A3-49C1-6B4B-B57C-7B57F9C1F48D}">
          <x14:formula1>
            <xm:f>'Paramètres et Catégories'!$C$5:$C$6</xm:f>
          </x14:formula1>
          <xm:sqref>B9:B49</xm:sqref>
        </x14:dataValidation>
        <x14:dataValidation type="list" allowBlank="1" showInputMessage="1" showErrorMessage="1" xr:uid="{71E44432-25C7-8F49-B2C0-F0A0ACE3CB3B}">
          <x14:formula1>
            <xm:f>'Paramètres et Catégories'!$C$38:$C$46</xm:f>
          </x14:formula1>
          <xm:sqref>AL14:AL18</xm:sqref>
        </x14:dataValidation>
        <x14:dataValidation type="list" allowBlank="1" showInputMessage="1" showErrorMessage="1" xr:uid="{7ACFCF05-DA8D-BC42-A4A9-3297A005829F}">
          <x14:formula1>
            <xm:f>'Paramètres et Catégories'!$C$14:$C$15</xm:f>
          </x14:formula1>
          <xm:sqref>F9:F49 K9:M49</xm:sqref>
        </x14:dataValidation>
        <x14:dataValidation type="list" allowBlank="1" showInputMessage="1" showErrorMessage="1" xr:uid="{00000000-0002-0000-0100-000007000000}">
          <x14:formula1>
            <xm:f>'Paramètres et Catégories'!$G$14:$G$81</xm:f>
          </x14:formula1>
          <xm:sqref>R9:S49</xm:sqref>
        </x14:dataValidation>
        <x14:dataValidation type="list" allowBlank="1" showInputMessage="1" showErrorMessage="1" xr:uid="{811AE49E-3342-8940-AA74-6805A027E0C3}">
          <x14:formula1>
            <xm:f>'Paramètres et Catégories'!$C$31:$C$34</xm:f>
          </x14:formula1>
          <xm:sqref>J9:J18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9846-8E0F-C145-9F33-CE36A27B67E0}">
  <sheetPr codeName="Feuil3"/>
  <dimension ref="A1:O159"/>
  <sheetViews>
    <sheetView zoomScale="55" zoomScaleNormal="55" workbookViewId="0"/>
  </sheetViews>
  <sheetFormatPr baseColWidth="10" defaultRowHeight="13"/>
  <cols>
    <col min="3" max="3" width="48.09765625" bestFit="1" customWidth="1"/>
    <col min="4" max="4" width="63.19921875" bestFit="1" customWidth="1"/>
    <col min="5" max="5" width="15" bestFit="1" customWidth="1"/>
    <col min="6" max="6" width="27.3984375" bestFit="1" customWidth="1"/>
    <col min="7" max="7" width="15" bestFit="1" customWidth="1"/>
    <col min="8" max="8" width="10" customWidth="1"/>
    <col min="9" max="9" width="51.69921875" bestFit="1" customWidth="1"/>
    <col min="10" max="10" width="86.796875" bestFit="1" customWidth="1"/>
    <col min="11" max="11" width="20.5" bestFit="1" customWidth="1"/>
    <col min="12" max="12" width="23.09765625" bestFit="1" customWidth="1"/>
    <col min="13" max="13" width="20.5" bestFit="1" customWidth="1"/>
    <col min="14" max="14" width="37.5" bestFit="1" customWidth="1"/>
    <col min="15" max="15" width="19.19921875" bestFit="1" customWidth="1"/>
    <col min="16" max="16" width="22.796875" bestFit="1" customWidth="1"/>
    <col min="17" max="17" width="43.59765625" bestFit="1" customWidth="1"/>
    <col min="18" max="18" width="13.59765625" bestFit="1" customWidth="1"/>
    <col min="19" max="19" width="47.69921875" bestFit="1" customWidth="1"/>
    <col min="20" max="20" width="47.19921875" bestFit="1" customWidth="1"/>
    <col min="21" max="21" width="7" bestFit="1" customWidth="1"/>
    <col min="22" max="22" width="15" bestFit="1" customWidth="1"/>
    <col min="23" max="23" width="51.296875" bestFit="1" customWidth="1"/>
    <col min="24" max="24" width="15" bestFit="1" customWidth="1"/>
  </cols>
  <sheetData>
    <row r="1" spans="1:15" ht="37" customHeight="1">
      <c r="A1" s="70"/>
      <c r="B1" s="70"/>
      <c r="C1" s="70"/>
      <c r="D1" s="70"/>
      <c r="E1" s="70"/>
      <c r="F1" s="70"/>
      <c r="G1" s="70"/>
      <c r="H1" s="70"/>
      <c r="I1" s="70"/>
      <c r="J1" s="70"/>
      <c r="K1" s="70"/>
      <c r="L1" s="70"/>
      <c r="M1" s="70"/>
      <c r="N1" s="70"/>
      <c r="O1" s="70"/>
    </row>
    <row r="2" spans="1:15" ht="26">
      <c r="A2" s="70"/>
      <c r="B2" s="48"/>
      <c r="C2" s="75"/>
      <c r="D2" s="75"/>
      <c r="E2" s="48"/>
      <c r="F2" s="48"/>
      <c r="G2" s="74" t="s">
        <v>211</v>
      </c>
      <c r="H2" s="48"/>
      <c r="I2" s="48"/>
      <c r="J2" s="48"/>
      <c r="K2" s="48"/>
      <c r="L2" s="48"/>
      <c r="M2" s="48"/>
      <c r="N2" s="48"/>
      <c r="O2" s="70"/>
    </row>
    <row r="3" spans="1:15">
      <c r="A3" s="70"/>
      <c r="B3" s="48"/>
      <c r="C3" s="71"/>
      <c r="D3" s="48"/>
      <c r="E3" s="48"/>
      <c r="F3" s="48"/>
      <c r="G3" s="48"/>
      <c r="H3" s="48"/>
      <c r="I3" s="48"/>
      <c r="J3" s="48"/>
      <c r="K3" s="48"/>
      <c r="L3" s="48"/>
      <c r="M3" s="48"/>
      <c r="N3" s="48"/>
      <c r="O3" s="70"/>
    </row>
    <row r="4" spans="1:15" ht="15.5">
      <c r="A4" s="70"/>
      <c r="B4" s="48"/>
      <c r="E4" s="82"/>
      <c r="F4" s="82"/>
      <c r="G4" s="82"/>
      <c r="H4" s="48"/>
      <c r="K4" s="82"/>
      <c r="L4" s="82"/>
      <c r="M4" s="82"/>
      <c r="N4" s="48"/>
      <c r="O4" s="70"/>
    </row>
    <row r="5" spans="1:15" ht="15.5">
      <c r="A5" s="70"/>
      <c r="B5" s="48"/>
      <c r="C5" s="80" t="s">
        <v>245</v>
      </c>
      <c r="D5" s="81" t="s">
        <v>12</v>
      </c>
      <c r="E5" s="82"/>
      <c r="F5" s="82"/>
      <c r="G5" s="82"/>
      <c r="H5" s="48"/>
      <c r="I5" s="80" t="s">
        <v>245</v>
      </c>
      <c r="J5" s="81" t="s">
        <v>12</v>
      </c>
      <c r="K5" s="82"/>
      <c r="L5" s="82"/>
      <c r="M5" s="82"/>
      <c r="N5" s="48"/>
      <c r="O5" s="70"/>
    </row>
    <row r="6" spans="1:15" ht="21">
      <c r="A6" s="70"/>
      <c r="B6" s="48"/>
      <c r="C6" s="80" t="s">
        <v>27</v>
      </c>
      <c r="D6" s="81" t="s">
        <v>12</v>
      </c>
      <c r="E6" s="82"/>
      <c r="F6" s="73" t="s">
        <v>210</v>
      </c>
      <c r="G6" s="82"/>
      <c r="H6" s="48"/>
      <c r="I6" s="80" t="s">
        <v>27</v>
      </c>
      <c r="J6" s="81" t="s">
        <v>12</v>
      </c>
      <c r="K6" s="82"/>
      <c r="L6" s="73" t="s">
        <v>213</v>
      </c>
      <c r="M6" s="82"/>
      <c r="N6" s="48"/>
      <c r="O6" s="70"/>
    </row>
    <row r="7" spans="1:15" ht="15.5">
      <c r="A7" s="70"/>
      <c r="B7" s="48"/>
      <c r="C7" s="80" t="s">
        <v>13</v>
      </c>
      <c r="D7" s="81" t="s">
        <v>12</v>
      </c>
      <c r="E7" s="82"/>
      <c r="F7" s="82"/>
      <c r="G7" s="82"/>
      <c r="H7" s="48"/>
      <c r="I7" s="80" t="s">
        <v>13</v>
      </c>
      <c r="J7" s="81" t="s">
        <v>12</v>
      </c>
      <c r="K7" s="82"/>
      <c r="L7" s="82"/>
      <c r="M7" s="82"/>
      <c r="N7" s="48"/>
      <c r="O7" s="70"/>
    </row>
    <row r="8" spans="1:15" ht="15.5">
      <c r="A8" s="70"/>
      <c r="B8" s="48"/>
      <c r="C8" s="82"/>
      <c r="D8" s="82"/>
      <c r="E8" s="82"/>
      <c r="F8" s="82"/>
      <c r="G8" s="82"/>
      <c r="H8" s="48"/>
      <c r="I8" s="82"/>
      <c r="J8" s="82"/>
      <c r="K8" s="82"/>
      <c r="L8" s="82"/>
      <c r="M8" s="82"/>
      <c r="N8" s="48"/>
      <c r="O8" s="70"/>
    </row>
    <row r="9" spans="1:15" ht="15.5">
      <c r="A9" s="70"/>
      <c r="B9" s="48"/>
      <c r="C9" s="80" t="s">
        <v>214</v>
      </c>
      <c r="D9" s="80" t="s">
        <v>8</v>
      </c>
      <c r="E9" s="81"/>
      <c r="F9" s="81"/>
      <c r="G9" s="81"/>
      <c r="H9" s="48"/>
      <c r="I9" s="80" t="s">
        <v>215</v>
      </c>
      <c r="J9" s="80" t="s">
        <v>8</v>
      </c>
      <c r="K9" s="81"/>
      <c r="L9" s="81"/>
      <c r="M9" s="81"/>
      <c r="N9" s="48"/>
      <c r="O9" s="70"/>
    </row>
    <row r="10" spans="1:15" ht="15.5">
      <c r="A10" s="70"/>
      <c r="B10" s="48"/>
      <c r="C10" s="80" t="s">
        <v>8</v>
      </c>
      <c r="D10" s="81" t="s">
        <v>1</v>
      </c>
      <c r="E10" s="81" t="s">
        <v>107</v>
      </c>
      <c r="F10" s="81" t="s">
        <v>263</v>
      </c>
      <c r="G10" s="83" t="s">
        <v>7</v>
      </c>
      <c r="H10" s="48"/>
      <c r="I10" s="80" t="s">
        <v>8</v>
      </c>
      <c r="J10" s="81" t="s">
        <v>1</v>
      </c>
      <c r="K10" s="81" t="s">
        <v>107</v>
      </c>
      <c r="L10" s="81" t="s">
        <v>263</v>
      </c>
      <c r="M10" s="83" t="s">
        <v>7</v>
      </c>
      <c r="N10" s="48"/>
      <c r="O10" s="70"/>
    </row>
    <row r="11" spans="1:15" ht="15.5">
      <c r="A11" s="70"/>
      <c r="B11" s="48"/>
      <c r="C11" s="79">
        <v>2020</v>
      </c>
      <c r="D11" s="83"/>
      <c r="E11" s="83"/>
      <c r="F11" s="83">
        <v>1071428.5714285716</v>
      </c>
      <c r="G11" s="83">
        <v>1071428.5714285716</v>
      </c>
      <c r="H11" s="48"/>
      <c r="I11" s="79">
        <v>2020</v>
      </c>
      <c r="J11" s="83"/>
      <c r="K11" s="83"/>
      <c r="L11" s="83">
        <v>428571.42857142858</v>
      </c>
      <c r="M11" s="83">
        <v>428571.42857142858</v>
      </c>
      <c r="N11" s="48"/>
      <c r="O11" s="70"/>
    </row>
    <row r="12" spans="1:15" ht="15.5">
      <c r="A12" s="70"/>
      <c r="B12" s="48"/>
      <c r="C12" s="79">
        <v>2021</v>
      </c>
      <c r="D12" s="83">
        <v>9090909.0909090899</v>
      </c>
      <c r="E12" s="83">
        <v>19999999.999999996</v>
      </c>
      <c r="F12" s="83"/>
      <c r="G12" s="83">
        <v>29090909.090909086</v>
      </c>
      <c r="H12" s="48"/>
      <c r="I12" s="79">
        <v>2021</v>
      </c>
      <c r="J12" s="83">
        <v>0</v>
      </c>
      <c r="K12" s="83">
        <v>19772727.27272727</v>
      </c>
      <c r="L12" s="83"/>
      <c r="M12" s="83">
        <v>19772727.27272727</v>
      </c>
      <c r="N12" s="48"/>
      <c r="O12" s="70"/>
    </row>
    <row r="13" spans="1:15" ht="15.5">
      <c r="A13" s="70"/>
      <c r="B13" s="48"/>
      <c r="C13" s="79">
        <v>2022</v>
      </c>
      <c r="D13" s="83">
        <v>437500</v>
      </c>
      <c r="E13" s="83">
        <v>17875000</v>
      </c>
      <c r="F13" s="83"/>
      <c r="G13" s="83">
        <v>18312500</v>
      </c>
      <c r="H13" s="48"/>
      <c r="I13" s="79">
        <v>2022</v>
      </c>
      <c r="J13" s="83">
        <v>4187500.0000000005</v>
      </c>
      <c r="K13" s="83">
        <v>10208333.333333334</v>
      </c>
      <c r="L13" s="83"/>
      <c r="M13" s="83">
        <v>14395833.333333334</v>
      </c>
      <c r="N13" s="48"/>
      <c r="O13" s="70"/>
    </row>
    <row r="14" spans="1:15" ht="15.5">
      <c r="A14" s="70"/>
      <c r="B14" s="48"/>
      <c r="C14" s="81" t="s">
        <v>7</v>
      </c>
      <c r="D14" s="83">
        <v>9528409.0909090899</v>
      </c>
      <c r="E14" s="83">
        <v>37875000</v>
      </c>
      <c r="F14" s="83">
        <v>1071428.5714285716</v>
      </c>
      <c r="G14" s="83">
        <v>48474837.662337661</v>
      </c>
      <c r="H14" s="48"/>
      <c r="I14" s="81" t="s">
        <v>7</v>
      </c>
      <c r="J14" s="83">
        <v>4187500.0000000005</v>
      </c>
      <c r="K14" s="83">
        <v>29981060.606060602</v>
      </c>
      <c r="L14" s="83">
        <v>428571.42857142858</v>
      </c>
      <c r="M14" s="83">
        <v>34597132.034632035</v>
      </c>
      <c r="N14" s="48"/>
      <c r="O14" s="70"/>
    </row>
    <row r="15" spans="1:15">
      <c r="A15" s="70"/>
      <c r="B15" s="48"/>
      <c r="F15" s="14"/>
      <c r="G15" s="14"/>
      <c r="H15" s="48"/>
      <c r="L15" s="14"/>
      <c r="M15" s="14"/>
      <c r="N15" s="48"/>
      <c r="O15" s="70"/>
    </row>
    <row r="16" spans="1:15">
      <c r="A16" s="70"/>
      <c r="B16" s="48"/>
      <c r="F16" s="14"/>
      <c r="G16" s="14"/>
      <c r="H16" s="48"/>
      <c r="L16" s="14"/>
      <c r="M16" s="14"/>
      <c r="N16" s="48"/>
      <c r="O16" s="70"/>
    </row>
    <row r="17" spans="1:15">
      <c r="A17" s="70"/>
      <c r="B17" s="48"/>
      <c r="F17" s="14"/>
      <c r="G17" s="14"/>
      <c r="H17" s="48"/>
      <c r="L17" s="14"/>
      <c r="M17" s="14"/>
      <c r="N17" s="48"/>
      <c r="O17" s="70"/>
    </row>
    <row r="18" spans="1:15">
      <c r="A18" s="70"/>
      <c r="B18" s="48"/>
      <c r="F18" s="14"/>
      <c r="G18" s="14"/>
      <c r="H18" s="48"/>
      <c r="L18" s="14"/>
      <c r="M18" s="14"/>
      <c r="N18" s="48"/>
      <c r="O18" s="70"/>
    </row>
    <row r="19" spans="1:15">
      <c r="A19" s="70"/>
      <c r="B19" s="48"/>
      <c r="F19" s="14"/>
      <c r="G19" s="14"/>
      <c r="H19" s="48"/>
      <c r="L19" s="14"/>
      <c r="M19" s="14"/>
      <c r="N19" s="48"/>
      <c r="O19" s="70"/>
    </row>
    <row r="20" spans="1:15">
      <c r="A20" s="70"/>
      <c r="B20" s="48"/>
      <c r="F20" s="14"/>
      <c r="G20" s="14"/>
      <c r="H20" s="48"/>
      <c r="L20" s="14"/>
      <c r="M20" s="14"/>
      <c r="N20" s="48"/>
      <c r="O20" s="70"/>
    </row>
    <row r="21" spans="1:15">
      <c r="A21" s="70"/>
      <c r="B21" s="48"/>
      <c r="F21" s="14"/>
      <c r="G21" s="14"/>
      <c r="H21" s="48"/>
      <c r="L21" s="14"/>
      <c r="M21" s="14"/>
      <c r="N21" s="48"/>
      <c r="O21" s="70"/>
    </row>
    <row r="22" spans="1:15">
      <c r="A22" s="70"/>
      <c r="B22" s="48"/>
      <c r="F22" s="14"/>
      <c r="G22" s="14"/>
      <c r="H22" s="48"/>
      <c r="L22" s="14"/>
      <c r="M22" s="14"/>
      <c r="N22" s="48"/>
      <c r="O22" s="70"/>
    </row>
    <row r="23" spans="1:15">
      <c r="A23" s="70"/>
      <c r="B23" s="48"/>
      <c r="F23" s="14"/>
      <c r="G23" s="14"/>
      <c r="H23" s="48"/>
      <c r="L23" s="14"/>
      <c r="M23" s="14"/>
      <c r="N23" s="48"/>
      <c r="O23" s="70"/>
    </row>
    <row r="24" spans="1:15">
      <c r="A24" s="70"/>
      <c r="B24" s="48"/>
      <c r="F24" s="14"/>
      <c r="G24" s="14"/>
      <c r="H24" s="48"/>
      <c r="L24" s="14"/>
      <c r="M24" s="14"/>
      <c r="N24" s="48"/>
      <c r="O24" s="70"/>
    </row>
    <row r="25" spans="1:15">
      <c r="A25" s="70"/>
      <c r="B25" s="48"/>
      <c r="F25" s="14"/>
      <c r="G25" s="14"/>
      <c r="H25" s="48"/>
      <c r="L25" s="14"/>
      <c r="M25" s="14"/>
      <c r="N25" s="48"/>
      <c r="O25" s="70"/>
    </row>
    <row r="26" spans="1:15">
      <c r="A26" s="70"/>
      <c r="B26" s="48"/>
      <c r="F26" s="14"/>
      <c r="G26" s="14"/>
      <c r="H26" s="48"/>
      <c r="L26" s="14"/>
      <c r="M26" s="14"/>
      <c r="N26" s="48"/>
      <c r="O26" s="70"/>
    </row>
    <row r="27" spans="1:15">
      <c r="A27" s="70"/>
      <c r="B27" s="48"/>
      <c r="C27" s="14"/>
      <c r="D27" s="14"/>
      <c r="E27" s="14"/>
      <c r="F27" s="14"/>
      <c r="G27" s="14"/>
      <c r="H27" s="48"/>
      <c r="I27" s="14"/>
      <c r="J27" s="14"/>
      <c r="K27" s="14"/>
      <c r="L27" s="14"/>
      <c r="M27" s="14"/>
      <c r="N27" s="48"/>
      <c r="O27" s="70"/>
    </row>
    <row r="28" spans="1:15">
      <c r="A28" s="70"/>
      <c r="B28" s="48"/>
      <c r="C28" s="14"/>
      <c r="D28" s="14"/>
      <c r="E28" s="14"/>
      <c r="F28" s="14"/>
      <c r="G28" s="14"/>
      <c r="H28" s="48"/>
      <c r="I28" s="14"/>
      <c r="J28" s="14"/>
      <c r="K28" s="14"/>
      <c r="L28" s="14"/>
      <c r="M28" s="14"/>
      <c r="N28" s="48"/>
      <c r="O28" s="70"/>
    </row>
    <row r="29" spans="1:15">
      <c r="A29" s="70"/>
      <c r="B29" s="48"/>
      <c r="C29" s="14"/>
      <c r="D29" s="14"/>
      <c r="E29" s="14"/>
      <c r="F29" s="14"/>
      <c r="G29" s="14"/>
      <c r="H29" s="48"/>
      <c r="I29" s="14"/>
      <c r="J29" s="14"/>
      <c r="K29" s="14"/>
      <c r="L29" s="14"/>
      <c r="M29" s="14"/>
      <c r="N29" s="48"/>
      <c r="O29" s="70"/>
    </row>
    <row r="30" spans="1:15">
      <c r="A30" s="70"/>
      <c r="B30" s="48"/>
      <c r="C30" s="14"/>
      <c r="D30" s="14"/>
      <c r="E30" s="14"/>
      <c r="F30" s="14"/>
      <c r="G30" s="14"/>
      <c r="H30" s="48"/>
      <c r="I30" s="14"/>
      <c r="J30" s="14"/>
      <c r="K30" s="14"/>
      <c r="L30" s="14"/>
      <c r="M30" s="14"/>
      <c r="N30" s="48"/>
      <c r="O30" s="70"/>
    </row>
    <row r="31" spans="1:15">
      <c r="A31" s="70"/>
      <c r="B31" s="48"/>
      <c r="C31" s="14"/>
      <c r="D31" s="14"/>
      <c r="E31" s="14"/>
      <c r="F31" s="14"/>
      <c r="G31" s="14"/>
      <c r="H31" s="48"/>
      <c r="I31" s="14"/>
      <c r="J31" s="14"/>
      <c r="K31" s="14"/>
      <c r="L31" s="14"/>
      <c r="M31" s="14"/>
      <c r="N31" s="48"/>
      <c r="O31" s="70"/>
    </row>
    <row r="32" spans="1:15">
      <c r="A32" s="70"/>
      <c r="B32" s="48"/>
      <c r="C32" s="14"/>
      <c r="D32" s="14"/>
      <c r="E32" s="14"/>
      <c r="F32" s="14"/>
      <c r="G32" s="14"/>
      <c r="H32" s="48"/>
      <c r="I32" s="14"/>
      <c r="J32" s="14"/>
      <c r="K32" s="14"/>
      <c r="L32" s="14"/>
      <c r="M32" s="14"/>
      <c r="N32" s="48"/>
      <c r="O32" s="70"/>
    </row>
    <row r="33" spans="1:15">
      <c r="A33" s="70"/>
      <c r="B33" s="48"/>
      <c r="C33" s="14"/>
      <c r="D33" s="14"/>
      <c r="E33" s="14"/>
      <c r="F33" s="14"/>
      <c r="G33" s="14"/>
      <c r="H33" s="48"/>
      <c r="I33" s="14"/>
      <c r="J33" s="14"/>
      <c r="K33" s="14"/>
      <c r="L33" s="14"/>
      <c r="M33" s="14"/>
      <c r="N33" s="48"/>
      <c r="O33" s="70"/>
    </row>
    <row r="34" spans="1:15">
      <c r="A34" s="70"/>
      <c r="B34" s="48"/>
      <c r="C34" s="14"/>
      <c r="D34" s="14"/>
      <c r="E34" s="14"/>
      <c r="F34" s="14"/>
      <c r="G34" s="14"/>
      <c r="H34" s="48"/>
      <c r="I34" s="14"/>
      <c r="J34" s="14"/>
      <c r="K34" s="14"/>
      <c r="L34" s="14"/>
      <c r="M34" s="14"/>
      <c r="N34" s="48"/>
      <c r="O34" s="70"/>
    </row>
    <row r="35" spans="1:15">
      <c r="A35" s="70"/>
      <c r="B35" s="48"/>
      <c r="C35" s="14"/>
      <c r="D35" s="14"/>
      <c r="E35" s="14"/>
      <c r="F35" s="14"/>
      <c r="G35" s="14"/>
      <c r="H35" s="48"/>
      <c r="I35" s="14"/>
      <c r="J35" s="14"/>
      <c r="K35" s="14"/>
      <c r="L35" s="14"/>
      <c r="M35" s="14"/>
      <c r="N35" s="48"/>
      <c r="O35" s="70"/>
    </row>
    <row r="36" spans="1:15">
      <c r="A36" s="70"/>
      <c r="B36" s="48"/>
      <c r="C36" s="14"/>
      <c r="D36" s="14"/>
      <c r="E36" s="14"/>
      <c r="F36" s="14"/>
      <c r="G36" s="14"/>
      <c r="H36" s="48"/>
      <c r="I36" s="14"/>
      <c r="J36" s="14"/>
      <c r="K36" s="14"/>
      <c r="L36" s="14"/>
      <c r="M36" s="14"/>
      <c r="N36" s="48"/>
      <c r="O36" s="70"/>
    </row>
    <row r="37" spans="1:15">
      <c r="A37" s="70"/>
      <c r="B37" s="48"/>
      <c r="C37" s="14"/>
      <c r="D37" s="14"/>
      <c r="E37" s="14"/>
      <c r="F37" s="14"/>
      <c r="G37" s="14"/>
      <c r="H37" s="48"/>
      <c r="I37" s="14"/>
      <c r="J37" s="14"/>
      <c r="K37" s="14"/>
      <c r="L37" s="14"/>
      <c r="M37" s="14"/>
      <c r="N37" s="48"/>
      <c r="O37" s="70"/>
    </row>
    <row r="38" spans="1:15">
      <c r="A38" s="70"/>
      <c r="B38" s="48"/>
      <c r="C38" s="14"/>
      <c r="D38" s="14"/>
      <c r="E38" s="14"/>
      <c r="F38" s="14"/>
      <c r="G38" s="14"/>
      <c r="H38" s="48"/>
      <c r="I38" s="14"/>
      <c r="J38" s="14"/>
      <c r="K38" s="14"/>
      <c r="L38" s="14"/>
      <c r="M38" s="14"/>
      <c r="N38" s="48"/>
      <c r="O38" s="70"/>
    </row>
    <row r="39" spans="1:15">
      <c r="A39" s="70"/>
      <c r="B39" s="48"/>
      <c r="C39" s="14"/>
      <c r="D39" s="14"/>
      <c r="E39" s="14"/>
      <c r="F39" s="14"/>
      <c r="G39" s="14"/>
      <c r="H39" s="48"/>
      <c r="I39" s="14"/>
      <c r="J39" s="14"/>
      <c r="K39" s="14"/>
      <c r="L39" s="14"/>
      <c r="M39" s="14"/>
      <c r="N39" s="48"/>
      <c r="O39" s="70"/>
    </row>
    <row r="40" spans="1:15">
      <c r="A40" s="70"/>
      <c r="B40" s="48"/>
      <c r="C40" s="14"/>
      <c r="D40" s="14"/>
      <c r="E40" s="14"/>
      <c r="F40" s="14"/>
      <c r="G40" s="14"/>
      <c r="H40" s="48"/>
      <c r="I40" s="14"/>
      <c r="J40" s="14"/>
      <c r="K40" s="14"/>
      <c r="L40" s="14"/>
      <c r="M40" s="14"/>
      <c r="N40" s="48"/>
      <c r="O40" s="70"/>
    </row>
    <row r="41" spans="1:15">
      <c r="A41" s="70"/>
      <c r="B41" s="48"/>
      <c r="C41" s="14"/>
      <c r="D41" s="14"/>
      <c r="E41" s="14"/>
      <c r="F41" s="14"/>
      <c r="G41" s="14"/>
      <c r="H41" s="48"/>
      <c r="I41" s="14"/>
      <c r="J41" s="14"/>
      <c r="K41" s="14"/>
      <c r="L41" s="14"/>
      <c r="M41" s="14"/>
      <c r="N41" s="48"/>
      <c r="O41" s="70"/>
    </row>
    <row r="42" spans="1:15">
      <c r="A42" s="70"/>
      <c r="B42" s="48"/>
      <c r="C42" s="14"/>
      <c r="D42" s="14"/>
      <c r="E42" s="14"/>
      <c r="F42" s="14"/>
      <c r="G42" s="14"/>
      <c r="H42" s="48"/>
      <c r="I42" s="14"/>
      <c r="J42" s="14"/>
      <c r="K42" s="14"/>
      <c r="L42" s="14"/>
      <c r="M42" s="14"/>
      <c r="N42" s="48"/>
      <c r="O42" s="70"/>
    </row>
    <row r="43" spans="1:15">
      <c r="A43" s="70"/>
      <c r="B43" s="48"/>
      <c r="C43" s="14"/>
      <c r="D43" s="14"/>
      <c r="E43" s="14"/>
      <c r="F43" s="14"/>
      <c r="G43" s="14"/>
      <c r="H43" s="48"/>
      <c r="I43" s="14"/>
      <c r="J43" s="14"/>
      <c r="K43" s="14"/>
      <c r="L43" s="14"/>
      <c r="M43" s="14"/>
      <c r="N43" s="48"/>
      <c r="O43" s="70"/>
    </row>
    <row r="44" spans="1:15">
      <c r="A44" s="70"/>
      <c r="B44" s="48"/>
      <c r="C44" s="14"/>
      <c r="D44" s="14"/>
      <c r="E44" s="14"/>
      <c r="F44" s="14"/>
      <c r="G44" s="14"/>
      <c r="H44" s="48"/>
      <c r="I44" s="14"/>
      <c r="J44" s="14"/>
      <c r="K44" s="14"/>
      <c r="L44" s="14"/>
      <c r="M44" s="14"/>
      <c r="N44" s="48"/>
      <c r="O44" s="70"/>
    </row>
    <row r="45" spans="1:15">
      <c r="A45" s="70"/>
      <c r="B45" s="48"/>
      <c r="C45" s="14"/>
      <c r="D45" s="14"/>
      <c r="E45" s="14"/>
      <c r="F45" s="14"/>
      <c r="G45" s="14"/>
      <c r="H45" s="48"/>
      <c r="I45" s="14"/>
      <c r="J45" s="14"/>
      <c r="K45" s="14"/>
      <c r="L45" s="14"/>
      <c r="M45" s="14"/>
      <c r="N45" s="48"/>
      <c r="O45" s="70"/>
    </row>
    <row r="46" spans="1:15">
      <c r="A46" s="70"/>
      <c r="B46" s="48"/>
      <c r="C46" s="14"/>
      <c r="D46" s="14"/>
      <c r="E46" s="14"/>
      <c r="F46" s="14"/>
      <c r="G46" s="14"/>
      <c r="H46" s="48"/>
      <c r="I46" s="14"/>
      <c r="J46" s="14"/>
      <c r="K46" s="14"/>
      <c r="L46" s="14"/>
      <c r="M46" s="14"/>
      <c r="N46" s="48"/>
      <c r="O46" s="70"/>
    </row>
    <row r="47" spans="1:15">
      <c r="A47" s="70"/>
      <c r="B47" s="48"/>
      <c r="C47" s="14"/>
      <c r="D47" s="14"/>
      <c r="E47" s="14"/>
      <c r="F47" s="14"/>
      <c r="G47" s="14"/>
      <c r="H47" s="48"/>
      <c r="I47" s="14"/>
      <c r="J47" s="14"/>
      <c r="K47" s="14"/>
      <c r="L47" s="14"/>
      <c r="M47" s="14"/>
      <c r="N47" s="48"/>
      <c r="O47" s="70"/>
    </row>
    <row r="48" spans="1:15">
      <c r="A48" s="70"/>
      <c r="B48" s="48"/>
      <c r="C48" s="14"/>
      <c r="D48" s="14"/>
      <c r="E48" s="14"/>
      <c r="F48" s="14"/>
      <c r="G48" s="14"/>
      <c r="H48" s="48"/>
      <c r="I48" s="14"/>
      <c r="J48" s="14"/>
      <c r="K48" s="14"/>
      <c r="L48" s="14"/>
      <c r="M48" s="14"/>
      <c r="N48" s="48"/>
      <c r="O48" s="70"/>
    </row>
    <row r="49" spans="1:15">
      <c r="A49" s="70"/>
      <c r="B49" s="48"/>
      <c r="C49" s="14"/>
      <c r="D49" s="14"/>
      <c r="E49" s="14"/>
      <c r="F49" s="14"/>
      <c r="G49" s="14"/>
      <c r="H49" s="48"/>
      <c r="I49" s="14"/>
      <c r="J49" s="14"/>
      <c r="K49" s="14"/>
      <c r="L49" s="14"/>
      <c r="M49" s="14"/>
      <c r="N49" s="48"/>
      <c r="O49" s="70"/>
    </row>
    <row r="50" spans="1:15">
      <c r="A50" s="70"/>
      <c r="B50" s="48"/>
      <c r="C50" s="14"/>
      <c r="D50" s="14"/>
      <c r="E50" s="14"/>
      <c r="F50" s="14"/>
      <c r="G50" s="14"/>
      <c r="H50" s="48"/>
      <c r="I50" s="14"/>
      <c r="J50" s="14"/>
      <c r="K50" s="14"/>
      <c r="L50" s="14"/>
      <c r="M50" s="14"/>
      <c r="N50" s="48"/>
      <c r="O50" s="70"/>
    </row>
    <row r="51" spans="1:15">
      <c r="A51" s="70"/>
      <c r="B51" s="48"/>
      <c r="C51" s="14"/>
      <c r="D51" s="14"/>
      <c r="E51" s="14"/>
      <c r="F51" s="14"/>
      <c r="G51" s="14"/>
      <c r="H51" s="48"/>
      <c r="I51" s="14"/>
      <c r="J51" s="14"/>
      <c r="K51" s="14"/>
      <c r="L51" s="14"/>
      <c r="M51" s="14"/>
      <c r="N51" s="48"/>
      <c r="O51" s="70"/>
    </row>
    <row r="52" spans="1:15" ht="26">
      <c r="A52" s="70"/>
      <c r="B52" s="48"/>
      <c r="C52" s="72"/>
      <c r="D52" s="72"/>
      <c r="E52" s="72"/>
      <c r="F52" s="72"/>
      <c r="G52" s="74" t="s">
        <v>242</v>
      </c>
      <c r="H52" s="72"/>
      <c r="I52" s="72"/>
      <c r="J52" s="72"/>
      <c r="K52" s="72"/>
      <c r="L52" s="72"/>
      <c r="M52" s="72"/>
      <c r="N52" s="48"/>
      <c r="O52" s="70"/>
    </row>
    <row r="53" spans="1:15" ht="14.5">
      <c r="A53" s="70"/>
      <c r="B53" s="48"/>
      <c r="C53" s="72"/>
      <c r="D53" s="72"/>
      <c r="E53" s="72"/>
      <c r="F53" s="72"/>
      <c r="G53" s="72"/>
      <c r="H53" s="72"/>
      <c r="I53" s="72"/>
      <c r="J53" s="72"/>
      <c r="K53" s="72"/>
      <c r="L53" s="72"/>
      <c r="M53" s="72"/>
      <c r="N53" s="48"/>
      <c r="O53" s="70"/>
    </row>
    <row r="54" spans="1:15" ht="15.5">
      <c r="A54" s="70"/>
      <c r="B54" s="48"/>
      <c r="C54" s="116" t="s">
        <v>24</v>
      </c>
      <c r="D54" s="117" t="s">
        <v>12</v>
      </c>
      <c r="E54" s="68"/>
      <c r="F54" s="68"/>
      <c r="G54" s="68"/>
      <c r="H54" s="48"/>
      <c r="I54" s="122" t="s">
        <v>24</v>
      </c>
      <c r="J54" s="123" t="s">
        <v>12</v>
      </c>
      <c r="K54" s="14"/>
      <c r="L54" s="14"/>
      <c r="M54" s="14"/>
      <c r="N54" s="48"/>
      <c r="O54" s="70"/>
    </row>
    <row r="55" spans="1:15" ht="15.5">
      <c r="A55" s="70"/>
      <c r="B55" s="48"/>
      <c r="C55" s="116" t="s">
        <v>26</v>
      </c>
      <c r="D55" s="117" t="s">
        <v>12</v>
      </c>
      <c r="E55" s="68"/>
      <c r="F55" s="68"/>
      <c r="G55" s="68"/>
      <c r="H55" s="48"/>
      <c r="I55" s="122" t="s">
        <v>26</v>
      </c>
      <c r="J55" s="123" t="s">
        <v>12</v>
      </c>
      <c r="K55" s="14"/>
      <c r="L55" s="14"/>
      <c r="M55" s="14"/>
      <c r="N55" s="48"/>
      <c r="O55" s="70"/>
    </row>
    <row r="56" spans="1:15" ht="21">
      <c r="A56" s="70"/>
      <c r="B56" s="48"/>
      <c r="C56" s="116" t="s">
        <v>27</v>
      </c>
      <c r="D56" s="117" t="s">
        <v>12</v>
      </c>
      <c r="E56" s="68"/>
      <c r="F56" s="73" t="s">
        <v>210</v>
      </c>
      <c r="G56" s="68"/>
      <c r="H56" s="48"/>
      <c r="I56" s="122" t="s">
        <v>27</v>
      </c>
      <c r="J56" s="123" t="s">
        <v>12</v>
      </c>
      <c r="K56" s="14"/>
      <c r="L56" s="73" t="s">
        <v>213</v>
      </c>
      <c r="M56" s="14"/>
      <c r="N56" s="48"/>
      <c r="O56" s="70"/>
    </row>
    <row r="57" spans="1:15" ht="15.5">
      <c r="A57" s="70"/>
      <c r="B57" s="48"/>
      <c r="C57" s="116" t="s">
        <v>13</v>
      </c>
      <c r="D57" s="117" t="s">
        <v>12</v>
      </c>
      <c r="E57" s="68"/>
      <c r="F57" s="68"/>
      <c r="G57" s="68"/>
      <c r="H57" s="48"/>
      <c r="I57" s="122" t="s">
        <v>13</v>
      </c>
      <c r="J57" s="123" t="s">
        <v>12</v>
      </c>
      <c r="K57" s="14"/>
      <c r="L57" s="14"/>
      <c r="M57" s="14"/>
      <c r="N57" s="48"/>
      <c r="O57" s="70"/>
    </row>
    <row r="58" spans="1:15" ht="15.5">
      <c r="A58" s="70"/>
      <c r="B58" s="48"/>
      <c r="C58" s="78"/>
      <c r="D58" s="79"/>
      <c r="E58" s="68"/>
      <c r="F58" s="68"/>
      <c r="G58" s="68"/>
      <c r="H58" s="48"/>
      <c r="I58" s="76"/>
      <c r="J58" s="77"/>
      <c r="K58" s="14"/>
      <c r="L58" s="14"/>
      <c r="M58" s="14"/>
      <c r="N58" s="48"/>
      <c r="O58" s="70"/>
    </row>
    <row r="59" spans="1:15" ht="15.5">
      <c r="A59" s="70"/>
      <c r="B59" s="48"/>
      <c r="C59" s="116" t="s">
        <v>8</v>
      </c>
      <c r="D59" s="118" t="s">
        <v>214</v>
      </c>
      <c r="F59" s="14"/>
      <c r="G59" s="14"/>
      <c r="H59" s="48"/>
      <c r="I59" s="122" t="s">
        <v>8</v>
      </c>
      <c r="J59" s="123" t="s">
        <v>215</v>
      </c>
      <c r="L59" s="14"/>
      <c r="M59" s="14"/>
      <c r="N59" s="48"/>
      <c r="O59" s="70"/>
    </row>
    <row r="60" spans="1:15" ht="15.5">
      <c r="A60" s="70"/>
      <c r="B60" s="48"/>
      <c r="C60" s="117" t="s">
        <v>74</v>
      </c>
      <c r="D60" s="119">
        <v>1284090.9090909092</v>
      </c>
      <c r="F60" s="14"/>
      <c r="G60" s="14"/>
      <c r="H60" s="48"/>
      <c r="I60" s="123" t="s">
        <v>74</v>
      </c>
      <c r="J60" s="124">
        <v>681818.18181818177</v>
      </c>
      <c r="L60" s="14"/>
      <c r="M60" s="14"/>
      <c r="N60" s="48"/>
      <c r="O60" s="70"/>
    </row>
    <row r="61" spans="1:15" ht="15.5">
      <c r="A61" s="70"/>
      <c r="B61" s="48"/>
      <c r="C61" s="117" t="s">
        <v>76</v>
      </c>
      <c r="D61" s="119">
        <v>20833.333333333336</v>
      </c>
      <c r="F61" s="69"/>
      <c r="G61" s="69"/>
      <c r="H61" s="48"/>
      <c r="I61" s="123" t="s">
        <v>76</v>
      </c>
      <c r="J61" s="124">
        <v>20833.333333333336</v>
      </c>
      <c r="L61" s="14"/>
      <c r="M61" s="14"/>
      <c r="N61" s="48"/>
      <c r="O61" s="70"/>
    </row>
    <row r="62" spans="1:15" ht="15.5">
      <c r="A62" s="70"/>
      <c r="B62" s="48"/>
      <c r="C62" s="117" t="s">
        <v>69</v>
      </c>
      <c r="D62" s="119">
        <v>803571.42857142864</v>
      </c>
      <c r="F62" s="69"/>
      <c r="G62" s="69"/>
      <c r="H62" s="48"/>
      <c r="I62" s="123" t="s">
        <v>69</v>
      </c>
      <c r="J62" s="124">
        <v>267857.14285714284</v>
      </c>
      <c r="L62" s="14"/>
      <c r="M62" s="14"/>
      <c r="N62" s="48"/>
      <c r="O62" s="70"/>
    </row>
    <row r="63" spans="1:15" ht="15.5">
      <c r="A63" s="70"/>
      <c r="B63" s="48"/>
      <c r="C63" s="117" t="s">
        <v>71</v>
      </c>
      <c r="D63" s="119">
        <v>19507575.757575754</v>
      </c>
      <c r="F63" s="69"/>
      <c r="G63" s="69"/>
      <c r="H63" s="48"/>
      <c r="I63" s="123" t="s">
        <v>71</v>
      </c>
      <c r="J63" s="124">
        <v>23257575.757575754</v>
      </c>
      <c r="L63" s="14"/>
      <c r="M63" s="14"/>
      <c r="N63" s="48"/>
      <c r="O63" s="70"/>
    </row>
    <row r="64" spans="1:15" ht="15.5">
      <c r="A64" s="70"/>
      <c r="B64" s="48"/>
      <c r="C64" s="117" t="s">
        <v>73</v>
      </c>
      <c r="D64" s="119">
        <v>26858766.233766232</v>
      </c>
      <c r="F64" s="14"/>
      <c r="G64" s="14"/>
      <c r="H64" s="48"/>
      <c r="I64" s="123" t="s">
        <v>73</v>
      </c>
      <c r="J64" s="124">
        <v>10369047.619047619</v>
      </c>
      <c r="L64" s="14"/>
      <c r="M64" s="14"/>
      <c r="N64" s="48"/>
      <c r="O64" s="70"/>
    </row>
    <row r="65" spans="1:15" ht="15.5">
      <c r="A65" s="70"/>
      <c r="B65" s="48"/>
      <c r="C65" s="117" t="s">
        <v>7</v>
      </c>
      <c r="D65" s="119">
        <v>48474837.662337661</v>
      </c>
      <c r="F65" s="14"/>
      <c r="G65" s="14"/>
      <c r="H65" s="48"/>
      <c r="I65" s="123" t="s">
        <v>7</v>
      </c>
      <c r="J65" s="124">
        <v>34597132.034632027</v>
      </c>
      <c r="L65" s="14"/>
      <c r="M65" s="14"/>
      <c r="N65" s="48"/>
      <c r="O65" s="70"/>
    </row>
    <row r="66" spans="1:15">
      <c r="A66" s="70"/>
      <c r="B66" s="48"/>
      <c r="F66" s="14"/>
      <c r="G66" s="14"/>
      <c r="H66" s="48"/>
      <c r="L66" s="14"/>
      <c r="M66" s="14"/>
      <c r="N66" s="48"/>
      <c r="O66" s="70"/>
    </row>
    <row r="67" spans="1:15">
      <c r="A67" s="70"/>
      <c r="B67" s="48"/>
      <c r="F67" s="14"/>
      <c r="G67" s="14"/>
      <c r="H67" s="48"/>
      <c r="L67" s="14"/>
      <c r="M67" s="14"/>
      <c r="N67" s="48"/>
      <c r="O67" s="70"/>
    </row>
    <row r="68" spans="1:15">
      <c r="A68" s="70"/>
      <c r="B68" s="48"/>
      <c r="F68" s="14"/>
      <c r="G68" s="14"/>
      <c r="H68" s="48"/>
      <c r="L68" s="14"/>
      <c r="M68" s="14"/>
      <c r="N68" s="48"/>
      <c r="O68" s="70"/>
    </row>
    <row r="69" spans="1:15">
      <c r="A69" s="70"/>
      <c r="B69" s="48"/>
      <c r="F69" s="14"/>
      <c r="G69" s="14"/>
      <c r="H69" s="48"/>
      <c r="L69" s="14"/>
      <c r="M69" s="14"/>
      <c r="N69" s="48"/>
      <c r="O69" s="70"/>
    </row>
    <row r="70" spans="1:15">
      <c r="A70" s="70"/>
      <c r="B70" s="48"/>
      <c r="F70" s="14"/>
      <c r="G70" s="14"/>
      <c r="H70" s="48"/>
      <c r="L70" s="14"/>
      <c r="M70" s="14"/>
      <c r="N70" s="48"/>
      <c r="O70" s="70"/>
    </row>
    <row r="71" spans="1:15">
      <c r="A71" s="70"/>
      <c r="B71" s="48"/>
      <c r="F71" s="14"/>
      <c r="G71" s="14"/>
      <c r="H71" s="48"/>
      <c r="L71" s="14"/>
      <c r="M71" s="14"/>
      <c r="N71" s="48"/>
      <c r="O71" s="70"/>
    </row>
    <row r="72" spans="1:15">
      <c r="A72" s="70"/>
      <c r="B72" s="48"/>
      <c r="F72" s="14"/>
      <c r="G72" s="14"/>
      <c r="H72" s="48"/>
      <c r="L72" s="14"/>
      <c r="M72" s="14"/>
      <c r="N72" s="48"/>
      <c r="O72" s="70"/>
    </row>
    <row r="73" spans="1:15">
      <c r="A73" s="70"/>
      <c r="B73" s="48"/>
      <c r="F73" s="14"/>
      <c r="G73" s="14"/>
      <c r="H73" s="48"/>
      <c r="L73" s="14"/>
      <c r="M73" s="14"/>
      <c r="N73" s="48"/>
      <c r="O73" s="70"/>
    </row>
    <row r="74" spans="1:15">
      <c r="A74" s="70"/>
      <c r="B74" s="48"/>
      <c r="F74" s="14"/>
      <c r="G74" s="14"/>
      <c r="H74" s="48"/>
      <c r="L74" s="14"/>
      <c r="M74" s="14"/>
      <c r="N74" s="48"/>
      <c r="O74" s="70"/>
    </row>
    <row r="75" spans="1:15">
      <c r="A75" s="70"/>
      <c r="B75" s="48"/>
      <c r="F75" s="14"/>
      <c r="G75" s="14"/>
      <c r="H75" s="48"/>
      <c r="L75" s="14"/>
      <c r="M75" s="14"/>
      <c r="N75" s="48"/>
      <c r="O75" s="70"/>
    </row>
    <row r="76" spans="1:15">
      <c r="A76" s="70"/>
      <c r="B76" s="48"/>
      <c r="F76" s="14"/>
      <c r="G76" s="14"/>
      <c r="H76" s="48"/>
      <c r="L76" s="14"/>
      <c r="M76" s="14"/>
      <c r="N76" s="48"/>
      <c r="O76" s="70"/>
    </row>
    <row r="77" spans="1:15">
      <c r="A77" s="70"/>
      <c r="B77" s="48"/>
      <c r="C77" s="14"/>
      <c r="D77" s="14"/>
      <c r="E77" s="14"/>
      <c r="F77" s="14"/>
      <c r="G77" s="14"/>
      <c r="H77" s="48"/>
      <c r="I77" s="14"/>
      <c r="J77" s="14"/>
      <c r="K77" s="14"/>
      <c r="L77" s="14"/>
      <c r="M77" s="14"/>
      <c r="N77" s="48"/>
      <c r="O77" s="70"/>
    </row>
    <row r="78" spans="1:15">
      <c r="A78" s="70"/>
      <c r="B78" s="48"/>
      <c r="C78" s="14"/>
      <c r="D78" s="14"/>
      <c r="E78" s="14"/>
      <c r="F78" s="14"/>
      <c r="G78" s="14"/>
      <c r="H78" s="48"/>
      <c r="I78" s="14"/>
      <c r="J78" s="14"/>
      <c r="K78" s="14"/>
      <c r="L78" s="14"/>
      <c r="M78" s="14"/>
      <c r="N78" s="48"/>
      <c r="O78" s="70"/>
    </row>
    <row r="79" spans="1:15">
      <c r="A79" s="70"/>
      <c r="B79" s="48"/>
      <c r="C79" s="14"/>
      <c r="D79" s="14"/>
      <c r="E79" s="14"/>
      <c r="F79" s="14"/>
      <c r="G79" s="14"/>
      <c r="H79" s="48"/>
      <c r="I79" s="14"/>
      <c r="J79" s="14"/>
      <c r="K79" s="14"/>
      <c r="L79" s="14"/>
      <c r="M79" s="14"/>
      <c r="N79" s="48"/>
      <c r="O79" s="70"/>
    </row>
    <row r="80" spans="1:15">
      <c r="A80" s="70"/>
      <c r="B80" s="48"/>
      <c r="C80" s="14"/>
      <c r="D80" s="14"/>
      <c r="E80" s="14"/>
      <c r="F80" s="14"/>
      <c r="G80" s="14"/>
      <c r="H80" s="48"/>
      <c r="I80" s="14"/>
      <c r="J80" s="14"/>
      <c r="K80" s="14"/>
      <c r="L80" s="14"/>
      <c r="M80" s="14"/>
      <c r="N80" s="48"/>
      <c r="O80" s="70"/>
    </row>
    <row r="81" spans="1:15">
      <c r="A81" s="70"/>
      <c r="B81" s="48"/>
      <c r="C81" s="14"/>
      <c r="D81" s="14"/>
      <c r="E81" s="14"/>
      <c r="F81" s="14"/>
      <c r="G81" s="14"/>
      <c r="H81" s="48"/>
      <c r="I81" s="14"/>
      <c r="J81" s="14"/>
      <c r="K81" s="14"/>
      <c r="L81" s="14"/>
      <c r="M81" s="14"/>
      <c r="N81" s="48"/>
      <c r="O81" s="70"/>
    </row>
    <row r="82" spans="1:15">
      <c r="A82" s="70"/>
      <c r="B82" s="48"/>
      <c r="C82" s="14"/>
      <c r="D82" s="14"/>
      <c r="E82" s="14"/>
      <c r="F82" s="14"/>
      <c r="G82" s="14"/>
      <c r="H82" s="48"/>
      <c r="I82" s="14"/>
      <c r="J82" s="14"/>
      <c r="K82" s="14"/>
      <c r="L82" s="14"/>
      <c r="M82" s="14"/>
      <c r="N82" s="48"/>
      <c r="O82" s="70"/>
    </row>
    <row r="83" spans="1:15">
      <c r="A83" s="70"/>
      <c r="B83" s="48"/>
      <c r="C83" s="14"/>
      <c r="D83" s="14"/>
      <c r="E83" s="14"/>
      <c r="F83" s="14"/>
      <c r="G83" s="14"/>
      <c r="H83" s="48"/>
      <c r="I83" s="14"/>
      <c r="J83" s="14"/>
      <c r="K83" s="14"/>
      <c r="L83" s="14"/>
      <c r="M83" s="14"/>
      <c r="N83" s="48"/>
      <c r="O83" s="70"/>
    </row>
    <row r="84" spans="1:15">
      <c r="A84" s="70"/>
      <c r="B84" s="48"/>
      <c r="C84" s="14"/>
      <c r="D84" s="14"/>
      <c r="E84" s="14"/>
      <c r="F84" s="14"/>
      <c r="G84" s="14"/>
      <c r="H84" s="48"/>
      <c r="I84" s="14"/>
      <c r="J84" s="14"/>
      <c r="K84" s="14"/>
      <c r="L84" s="14"/>
      <c r="M84" s="14"/>
      <c r="N84" s="48"/>
      <c r="O84" s="70"/>
    </row>
    <row r="85" spans="1:15">
      <c r="A85" s="70"/>
      <c r="B85" s="48"/>
      <c r="C85" s="14"/>
      <c r="D85" s="14"/>
      <c r="E85" s="14"/>
      <c r="F85" s="14"/>
      <c r="G85" s="14"/>
      <c r="H85" s="48"/>
      <c r="I85" s="14"/>
      <c r="J85" s="14"/>
      <c r="K85" s="14"/>
      <c r="L85" s="14"/>
      <c r="M85" s="14"/>
      <c r="N85" s="48"/>
      <c r="O85" s="70"/>
    </row>
    <row r="86" spans="1:15">
      <c r="A86" s="70"/>
      <c r="B86" s="48"/>
      <c r="C86" s="14"/>
      <c r="D86" s="14"/>
      <c r="E86" s="14"/>
      <c r="F86" s="14"/>
      <c r="G86" s="14"/>
      <c r="H86" s="48"/>
      <c r="I86" s="14"/>
      <c r="J86" s="14"/>
      <c r="K86" s="14"/>
      <c r="L86" s="14"/>
      <c r="M86" s="14"/>
      <c r="N86" s="48"/>
      <c r="O86" s="70"/>
    </row>
    <row r="87" spans="1:15">
      <c r="A87" s="70"/>
      <c r="B87" s="48"/>
      <c r="C87" s="14"/>
      <c r="D87" s="14"/>
      <c r="E87" s="14"/>
      <c r="F87" s="14"/>
      <c r="G87" s="14"/>
      <c r="H87" s="48"/>
      <c r="I87" s="14"/>
      <c r="J87" s="14"/>
      <c r="K87" s="14"/>
      <c r="L87" s="14"/>
      <c r="M87" s="14"/>
      <c r="N87" s="48"/>
      <c r="O87" s="70"/>
    </row>
    <row r="88" spans="1:15">
      <c r="A88" s="70"/>
      <c r="B88" s="48"/>
      <c r="C88" s="14"/>
      <c r="D88" s="14"/>
      <c r="E88" s="14"/>
      <c r="F88" s="14"/>
      <c r="G88" s="14"/>
      <c r="H88" s="48"/>
      <c r="I88" s="14"/>
      <c r="J88" s="14"/>
      <c r="K88" s="14"/>
      <c r="L88" s="14"/>
      <c r="M88" s="14"/>
      <c r="N88" s="48"/>
      <c r="O88" s="70"/>
    </row>
    <row r="89" spans="1:15">
      <c r="A89" s="70"/>
      <c r="B89" s="48"/>
      <c r="C89" s="14"/>
      <c r="D89" s="14"/>
      <c r="E89" s="14"/>
      <c r="F89" s="14"/>
      <c r="G89" s="14"/>
      <c r="H89" s="48"/>
      <c r="I89" s="14"/>
      <c r="J89" s="14"/>
      <c r="K89" s="14"/>
      <c r="L89" s="14"/>
      <c r="M89" s="14"/>
      <c r="N89" s="48"/>
      <c r="O89" s="70"/>
    </row>
    <row r="90" spans="1:15">
      <c r="A90" s="70"/>
      <c r="B90" s="48"/>
      <c r="C90" s="14"/>
      <c r="D90" s="14"/>
      <c r="E90" s="14"/>
      <c r="F90" s="14"/>
      <c r="G90" s="14"/>
      <c r="H90" s="48"/>
      <c r="I90" s="14"/>
      <c r="J90" s="14"/>
      <c r="K90" s="14"/>
      <c r="L90" s="14"/>
      <c r="M90" s="14"/>
      <c r="N90" s="48"/>
      <c r="O90" s="70"/>
    </row>
    <row r="91" spans="1:15">
      <c r="A91" s="70"/>
      <c r="B91" s="48"/>
      <c r="C91" s="14"/>
      <c r="D91" s="14"/>
      <c r="E91" s="14"/>
      <c r="F91" s="14"/>
      <c r="G91" s="14"/>
      <c r="H91" s="48"/>
      <c r="I91" s="14"/>
      <c r="J91" s="14"/>
      <c r="K91" s="14"/>
      <c r="L91" s="14"/>
      <c r="M91" s="14"/>
      <c r="N91" s="48"/>
      <c r="O91" s="70"/>
    </row>
    <row r="92" spans="1:15">
      <c r="A92" s="70"/>
      <c r="B92" s="48"/>
      <c r="C92" s="14"/>
      <c r="D92" s="14"/>
      <c r="E92" s="14"/>
      <c r="F92" s="14"/>
      <c r="G92" s="14"/>
      <c r="H92" s="48"/>
      <c r="I92" s="14"/>
      <c r="J92" s="14"/>
      <c r="K92" s="14"/>
      <c r="L92" s="14"/>
      <c r="M92" s="14"/>
      <c r="N92" s="48"/>
      <c r="O92" s="70"/>
    </row>
    <row r="93" spans="1:15">
      <c r="A93" s="70"/>
      <c r="B93" s="48"/>
      <c r="C93" s="14"/>
      <c r="D93" s="14"/>
      <c r="E93" s="14"/>
      <c r="F93" s="14"/>
      <c r="G93" s="14"/>
      <c r="H93" s="48"/>
      <c r="I93" s="14"/>
      <c r="J93" s="14"/>
      <c r="K93" s="14"/>
      <c r="L93" s="14"/>
      <c r="M93" s="14"/>
      <c r="N93" s="48"/>
      <c r="O93" s="70"/>
    </row>
    <row r="94" spans="1:15">
      <c r="A94" s="70"/>
      <c r="B94" s="48"/>
      <c r="C94" s="14"/>
      <c r="D94" s="14"/>
      <c r="E94" s="14"/>
      <c r="F94" s="14"/>
      <c r="G94" s="14"/>
      <c r="H94" s="48"/>
      <c r="I94" s="14"/>
      <c r="J94" s="14"/>
      <c r="K94" s="14"/>
      <c r="L94" s="14"/>
      <c r="M94" s="14"/>
      <c r="N94" s="48"/>
      <c r="O94" s="70"/>
    </row>
    <row r="95" spans="1:15">
      <c r="A95" s="70"/>
      <c r="B95" s="48"/>
      <c r="C95" s="14"/>
      <c r="D95" s="14"/>
      <c r="E95" s="14"/>
      <c r="F95" s="14"/>
      <c r="G95" s="14"/>
      <c r="H95" s="48"/>
      <c r="I95" s="14"/>
      <c r="J95" s="14"/>
      <c r="K95" s="14"/>
      <c r="L95" s="14"/>
      <c r="M95" s="14"/>
      <c r="N95" s="48"/>
      <c r="O95" s="70"/>
    </row>
    <row r="96" spans="1:15">
      <c r="A96" s="70"/>
      <c r="B96" s="48"/>
      <c r="C96" s="14"/>
      <c r="D96" s="14"/>
      <c r="E96" s="14"/>
      <c r="F96" s="14"/>
      <c r="G96" s="14"/>
      <c r="H96" s="48"/>
      <c r="I96" s="14"/>
      <c r="J96" s="14"/>
      <c r="K96" s="14"/>
      <c r="L96" s="14"/>
      <c r="M96" s="14"/>
      <c r="N96" s="48"/>
      <c r="O96" s="70"/>
    </row>
    <row r="97" spans="1:15">
      <c r="A97" s="70"/>
      <c r="B97" s="48"/>
      <c r="C97" s="14"/>
      <c r="D97" s="14"/>
      <c r="E97" s="14"/>
      <c r="F97" s="14"/>
      <c r="G97" s="14"/>
      <c r="H97" s="48"/>
      <c r="I97" s="14"/>
      <c r="J97" s="14"/>
      <c r="K97" s="14"/>
      <c r="L97" s="14"/>
      <c r="M97" s="14"/>
      <c r="N97" s="48"/>
      <c r="O97" s="70"/>
    </row>
    <row r="98" spans="1:15">
      <c r="A98" s="70"/>
      <c r="B98" s="48"/>
      <c r="C98" s="14"/>
      <c r="D98" s="14"/>
      <c r="E98" s="14"/>
      <c r="F98" s="14"/>
      <c r="G98" s="14"/>
      <c r="H98" s="48"/>
      <c r="I98" s="14"/>
      <c r="J98" s="14"/>
      <c r="K98" s="14"/>
      <c r="L98" s="14"/>
      <c r="M98" s="14"/>
      <c r="N98" s="48"/>
      <c r="O98" s="70"/>
    </row>
    <row r="99" spans="1:15">
      <c r="A99" s="70"/>
      <c r="B99" s="48"/>
      <c r="C99" s="14"/>
      <c r="D99" s="14"/>
      <c r="E99" s="14"/>
      <c r="F99" s="14"/>
      <c r="G99" s="14"/>
      <c r="H99" s="48"/>
      <c r="I99" s="14"/>
      <c r="J99" s="14"/>
      <c r="K99" s="14"/>
      <c r="L99" s="14"/>
      <c r="M99" s="14"/>
      <c r="N99" s="48"/>
      <c r="O99" s="70"/>
    </row>
    <row r="100" spans="1:15">
      <c r="A100" s="70"/>
      <c r="B100" s="48"/>
      <c r="C100" s="14"/>
      <c r="D100" s="14"/>
      <c r="E100" s="14"/>
      <c r="F100" s="14"/>
      <c r="G100" s="14"/>
      <c r="H100" s="48"/>
      <c r="I100" s="14"/>
      <c r="J100" s="14"/>
      <c r="K100" s="14"/>
      <c r="L100" s="14"/>
      <c r="M100" s="14"/>
      <c r="N100" s="48"/>
      <c r="O100" s="70"/>
    </row>
    <row r="101" spans="1:15">
      <c r="A101" s="70"/>
      <c r="B101" s="48"/>
      <c r="C101" s="14"/>
      <c r="D101" s="14"/>
      <c r="E101" s="14"/>
      <c r="F101" s="14"/>
      <c r="G101" s="14"/>
      <c r="H101" s="48"/>
      <c r="I101" s="14"/>
      <c r="J101" s="14"/>
      <c r="K101" s="14"/>
      <c r="L101" s="14"/>
      <c r="M101" s="14"/>
      <c r="N101" s="48"/>
      <c r="O101" s="70"/>
    </row>
    <row r="102" spans="1:15">
      <c r="A102" s="70"/>
      <c r="B102" s="48"/>
      <c r="C102" s="14"/>
      <c r="D102" s="14"/>
      <c r="E102" s="14"/>
      <c r="F102" s="14"/>
      <c r="G102" s="14"/>
      <c r="H102" s="48"/>
      <c r="I102" s="14"/>
      <c r="J102" s="14"/>
      <c r="K102" s="14"/>
      <c r="L102" s="14"/>
      <c r="M102" s="14"/>
      <c r="N102" s="48"/>
      <c r="O102" s="70"/>
    </row>
    <row r="103" spans="1:15">
      <c r="A103" s="70"/>
      <c r="B103" s="48"/>
      <c r="C103" s="14"/>
      <c r="D103" s="14"/>
      <c r="E103" s="14"/>
      <c r="F103" s="14"/>
      <c r="G103" s="14"/>
      <c r="H103" s="48"/>
      <c r="I103" s="14"/>
      <c r="J103" s="14"/>
      <c r="K103" s="14"/>
      <c r="L103" s="14"/>
      <c r="M103" s="14"/>
      <c r="N103" s="48"/>
      <c r="O103" s="70"/>
    </row>
    <row r="104" spans="1:15">
      <c r="A104" s="70"/>
      <c r="B104" s="48"/>
      <c r="C104" s="14"/>
      <c r="D104" s="14"/>
      <c r="E104" s="14"/>
      <c r="F104" s="14"/>
      <c r="G104" s="14"/>
      <c r="H104" s="48"/>
      <c r="I104" s="14"/>
      <c r="J104" s="14"/>
      <c r="K104" s="14"/>
      <c r="L104" s="14"/>
      <c r="M104" s="14"/>
      <c r="N104" s="48"/>
      <c r="O104" s="70"/>
    </row>
    <row r="105" spans="1:15" ht="26">
      <c r="A105" s="70"/>
      <c r="B105" s="48"/>
      <c r="C105" s="72"/>
      <c r="D105" s="72"/>
      <c r="E105" s="72"/>
      <c r="F105" s="72"/>
      <c r="G105" s="74" t="s">
        <v>212</v>
      </c>
      <c r="H105" s="72"/>
      <c r="I105" s="72"/>
      <c r="J105" s="72"/>
      <c r="K105" s="72"/>
      <c r="L105" s="72"/>
      <c r="M105" s="72"/>
      <c r="N105" s="48"/>
      <c r="O105" s="70"/>
    </row>
    <row r="106" spans="1:15" ht="14.5">
      <c r="A106" s="70"/>
      <c r="B106" s="48"/>
      <c r="C106" s="72"/>
      <c r="D106" s="72"/>
      <c r="E106" s="72"/>
      <c r="F106" s="72"/>
      <c r="G106" s="72"/>
      <c r="H106" s="72"/>
      <c r="I106" s="72"/>
      <c r="J106" s="72"/>
      <c r="K106" s="72"/>
      <c r="L106" s="72"/>
      <c r="M106" s="72"/>
      <c r="N106" s="48"/>
      <c r="O106" s="70"/>
    </row>
    <row r="107" spans="1:15" ht="15.5">
      <c r="A107" s="70"/>
      <c r="B107" s="48"/>
      <c r="E107" s="84"/>
      <c r="F107" s="84"/>
      <c r="G107" s="84"/>
      <c r="H107" s="48"/>
      <c r="K107" s="84"/>
      <c r="L107" s="84"/>
      <c r="M107" s="84"/>
      <c r="N107" s="48"/>
      <c r="O107" s="70"/>
    </row>
    <row r="108" spans="1:15" ht="15.5">
      <c r="A108" s="70"/>
      <c r="B108" s="48"/>
      <c r="C108" s="125" t="s">
        <v>245</v>
      </c>
      <c r="D108" s="79" t="s">
        <v>12</v>
      </c>
      <c r="E108" s="84"/>
      <c r="F108" s="84"/>
      <c r="G108" s="84"/>
      <c r="H108" s="48"/>
      <c r="I108" s="125" t="s">
        <v>245</v>
      </c>
      <c r="J108" s="79" t="s">
        <v>12</v>
      </c>
      <c r="K108" s="84"/>
      <c r="L108" s="84"/>
      <c r="M108" s="84"/>
      <c r="N108" s="48"/>
      <c r="O108" s="70"/>
    </row>
    <row r="109" spans="1:15" ht="21">
      <c r="A109" s="70"/>
      <c r="B109" s="48"/>
      <c r="C109" s="125" t="s">
        <v>26</v>
      </c>
      <c r="D109" s="79" t="s">
        <v>12</v>
      </c>
      <c r="E109" s="84"/>
      <c r="F109" s="73" t="s">
        <v>210</v>
      </c>
      <c r="G109" s="84"/>
      <c r="H109" s="48"/>
      <c r="I109" s="125" t="s">
        <v>26</v>
      </c>
      <c r="J109" s="79" t="s">
        <v>12</v>
      </c>
      <c r="K109" s="84"/>
      <c r="L109" s="73" t="s">
        <v>213</v>
      </c>
      <c r="M109" s="84"/>
      <c r="N109" s="48"/>
      <c r="O109" s="70"/>
    </row>
    <row r="110" spans="1:15" ht="15.5">
      <c r="A110" s="70"/>
      <c r="B110" s="48"/>
      <c r="C110" s="125" t="s">
        <v>13</v>
      </c>
      <c r="D110" s="79" t="s">
        <v>12</v>
      </c>
      <c r="E110" s="84"/>
      <c r="F110" s="84"/>
      <c r="G110" s="84"/>
      <c r="H110" s="48"/>
      <c r="I110" s="125" t="s">
        <v>13</v>
      </c>
      <c r="J110" s="79" t="s">
        <v>12</v>
      </c>
      <c r="K110" s="84"/>
      <c r="L110" s="84"/>
      <c r="M110" s="84"/>
      <c r="N110" s="48"/>
      <c r="O110" s="70"/>
    </row>
    <row r="111" spans="1:15" ht="15.5">
      <c r="A111" s="70"/>
      <c r="B111" s="48"/>
      <c r="C111" s="76"/>
      <c r="D111" s="84"/>
      <c r="E111" s="84"/>
      <c r="F111" s="84"/>
      <c r="G111" s="84"/>
      <c r="H111" s="48"/>
      <c r="I111" s="76"/>
      <c r="J111" s="84"/>
      <c r="K111" s="84"/>
      <c r="L111" s="84"/>
      <c r="M111" s="84"/>
      <c r="N111" s="48"/>
      <c r="O111" s="70"/>
    </row>
    <row r="112" spans="1:15" ht="15.5">
      <c r="A112" s="70"/>
      <c r="B112" s="48"/>
      <c r="C112" s="125" t="s">
        <v>54</v>
      </c>
      <c r="D112" s="125" t="s">
        <v>220</v>
      </c>
      <c r="E112" s="79"/>
      <c r="F112" s="79"/>
      <c r="G112" s="79"/>
      <c r="H112" s="48"/>
      <c r="I112" s="125" t="s">
        <v>215</v>
      </c>
      <c r="J112" s="125" t="s">
        <v>220</v>
      </c>
      <c r="K112" s="79"/>
      <c r="L112" s="79"/>
      <c r="M112" s="79"/>
      <c r="N112" s="48"/>
      <c r="O112" s="70"/>
    </row>
    <row r="113" spans="1:15" ht="15.5">
      <c r="A113" s="70"/>
      <c r="B113" s="48"/>
      <c r="C113" s="125" t="s">
        <v>8</v>
      </c>
      <c r="D113" s="79">
        <v>2020</v>
      </c>
      <c r="E113" s="79">
        <v>2021</v>
      </c>
      <c r="F113" s="79">
        <v>2022</v>
      </c>
      <c r="G113" s="127" t="s">
        <v>7</v>
      </c>
      <c r="H113" s="48"/>
      <c r="I113" s="125" t="s">
        <v>8</v>
      </c>
      <c r="J113" s="79">
        <v>2020</v>
      </c>
      <c r="K113" s="79">
        <v>2021</v>
      </c>
      <c r="L113" s="79">
        <v>2022</v>
      </c>
      <c r="M113" s="127" t="s">
        <v>7</v>
      </c>
      <c r="N113" s="48"/>
      <c r="O113" s="70"/>
    </row>
    <row r="114" spans="1:15" ht="15.5">
      <c r="A114" s="70"/>
      <c r="B114" s="48"/>
      <c r="C114" s="79" t="s">
        <v>2</v>
      </c>
      <c r="D114" s="83"/>
      <c r="E114" s="83"/>
      <c r="F114" s="83">
        <v>437500</v>
      </c>
      <c r="G114" s="83">
        <v>437500</v>
      </c>
      <c r="H114" s="48"/>
      <c r="I114" s="79" t="s">
        <v>2</v>
      </c>
      <c r="J114" s="83"/>
      <c r="K114" s="83"/>
      <c r="L114" s="83">
        <v>4187500.0000000005</v>
      </c>
      <c r="M114" s="83">
        <v>4187500.0000000005</v>
      </c>
      <c r="N114" s="48"/>
      <c r="O114" s="70"/>
    </row>
    <row r="115" spans="1:15" ht="15.5">
      <c r="A115" s="70"/>
      <c r="B115" s="48"/>
      <c r="C115" s="130" t="s">
        <v>155</v>
      </c>
      <c r="D115" s="83"/>
      <c r="E115" s="83"/>
      <c r="F115" s="83">
        <v>437500</v>
      </c>
      <c r="G115" s="83">
        <v>437500</v>
      </c>
      <c r="H115" s="48"/>
      <c r="I115" s="130" t="s">
        <v>155</v>
      </c>
      <c r="J115" s="83"/>
      <c r="K115" s="83"/>
      <c r="L115" s="83">
        <v>4187500.0000000005</v>
      </c>
      <c r="M115" s="83">
        <v>4187500.0000000005</v>
      </c>
      <c r="N115" s="48"/>
      <c r="O115" s="70"/>
    </row>
    <row r="116" spans="1:15" ht="15.5">
      <c r="A116" s="70"/>
      <c r="B116" s="48"/>
      <c r="C116" s="79" t="s">
        <v>72</v>
      </c>
      <c r="D116" s="83"/>
      <c r="E116" s="83">
        <v>9090909.0909090899</v>
      </c>
      <c r="F116" s="83"/>
      <c r="G116" s="83">
        <v>9090909.0909090899</v>
      </c>
      <c r="H116" s="48"/>
      <c r="I116" s="79" t="s">
        <v>72</v>
      </c>
      <c r="J116" s="83"/>
      <c r="K116" s="83">
        <v>0</v>
      </c>
      <c r="L116" s="83"/>
      <c r="M116" s="83">
        <v>0</v>
      </c>
      <c r="N116" s="48"/>
      <c r="O116" s="70"/>
    </row>
    <row r="117" spans="1:15" ht="15.5">
      <c r="A117" s="70"/>
      <c r="B117" s="48"/>
      <c r="C117" s="130" t="s">
        <v>170</v>
      </c>
      <c r="D117" s="83"/>
      <c r="E117" s="83">
        <v>9090909.0909090899</v>
      </c>
      <c r="F117" s="83"/>
      <c r="G117" s="83">
        <v>9090909.0909090899</v>
      </c>
      <c r="H117" s="48"/>
      <c r="I117" s="130" t="s">
        <v>170</v>
      </c>
      <c r="J117" s="83"/>
      <c r="K117" s="83">
        <v>0</v>
      </c>
      <c r="L117" s="83"/>
      <c r="M117" s="83">
        <v>0</v>
      </c>
      <c r="N117" s="48"/>
      <c r="O117" s="70"/>
    </row>
    <row r="118" spans="1:15" ht="15.5">
      <c r="A118" s="70"/>
      <c r="B118" s="48"/>
      <c r="C118" s="79" t="s">
        <v>62</v>
      </c>
      <c r="D118" s="83"/>
      <c r="E118" s="83">
        <v>19090909.090909086</v>
      </c>
      <c r="F118" s="83">
        <v>375000</v>
      </c>
      <c r="G118" s="83">
        <v>19465909.090909086</v>
      </c>
      <c r="H118" s="48"/>
      <c r="I118" s="79" t="s">
        <v>62</v>
      </c>
      <c r="J118" s="83"/>
      <c r="K118" s="83">
        <v>19090909.090909086</v>
      </c>
      <c r="L118" s="83">
        <v>0</v>
      </c>
      <c r="M118" s="83">
        <v>19090909.090909086</v>
      </c>
      <c r="N118" s="48"/>
      <c r="O118" s="70"/>
    </row>
    <row r="119" spans="1:15" ht="15.5">
      <c r="A119" s="70"/>
      <c r="B119" s="48"/>
      <c r="C119" s="130" t="s">
        <v>89</v>
      </c>
      <c r="D119" s="83"/>
      <c r="E119" s="83"/>
      <c r="F119" s="83">
        <v>375000</v>
      </c>
      <c r="G119" s="83">
        <v>375000</v>
      </c>
      <c r="H119" s="48"/>
      <c r="I119" s="130" t="s">
        <v>89</v>
      </c>
      <c r="J119" s="83"/>
      <c r="K119" s="83"/>
      <c r="L119" s="83">
        <v>0</v>
      </c>
      <c r="M119" s="83">
        <v>0</v>
      </c>
      <c r="N119" s="48"/>
      <c r="O119" s="70"/>
    </row>
    <row r="120" spans="1:15" ht="15.5">
      <c r="A120" s="70"/>
      <c r="B120" s="48"/>
      <c r="C120" s="130" t="s">
        <v>81</v>
      </c>
      <c r="D120" s="83"/>
      <c r="E120" s="83">
        <v>19090909.090909086</v>
      </c>
      <c r="F120" s="83"/>
      <c r="G120" s="83">
        <v>19090909.090909086</v>
      </c>
      <c r="H120" s="48"/>
      <c r="I120" s="130" t="s">
        <v>81</v>
      </c>
      <c r="J120" s="83"/>
      <c r="K120" s="83">
        <v>19090909.090909086</v>
      </c>
      <c r="L120" s="83"/>
      <c r="M120" s="83">
        <v>19090909.090909086</v>
      </c>
      <c r="N120" s="48"/>
      <c r="O120" s="70"/>
    </row>
    <row r="121" spans="1:15" ht="15.5">
      <c r="A121" s="70"/>
      <c r="B121" s="48"/>
      <c r="C121" s="79" t="s">
        <v>70</v>
      </c>
      <c r="D121" s="83">
        <v>803571.42857142864</v>
      </c>
      <c r="E121" s="83"/>
      <c r="F121" s="83"/>
      <c r="G121" s="83">
        <v>803571.42857142864</v>
      </c>
      <c r="H121" s="48"/>
      <c r="I121" s="79" t="s">
        <v>70</v>
      </c>
      <c r="J121" s="83">
        <v>267857.14285714284</v>
      </c>
      <c r="K121" s="83"/>
      <c r="L121" s="83"/>
      <c r="M121" s="83">
        <v>267857.14285714284</v>
      </c>
      <c r="N121" s="48"/>
      <c r="O121" s="70"/>
    </row>
    <row r="122" spans="1:15" ht="15.5">
      <c r="A122" s="70"/>
      <c r="B122" s="48"/>
      <c r="C122" s="130" t="s">
        <v>163</v>
      </c>
      <c r="D122" s="83">
        <v>803571.42857142864</v>
      </c>
      <c r="E122" s="83"/>
      <c r="F122" s="83"/>
      <c r="G122" s="83">
        <v>803571.42857142864</v>
      </c>
      <c r="H122" s="48"/>
      <c r="I122" s="130" t="s">
        <v>163</v>
      </c>
      <c r="J122" s="83">
        <v>267857.14285714284</v>
      </c>
      <c r="K122" s="83"/>
      <c r="L122" s="83"/>
      <c r="M122" s="83">
        <v>267857.14285714284</v>
      </c>
      <c r="N122" s="48"/>
      <c r="O122" s="70"/>
    </row>
    <row r="123" spans="1:15" ht="15.5">
      <c r="A123" s="70"/>
      <c r="B123" s="48"/>
      <c r="C123" s="79" t="s">
        <v>271</v>
      </c>
      <c r="D123" s="83"/>
      <c r="E123" s="83"/>
      <c r="F123" s="83">
        <v>17500000</v>
      </c>
      <c r="G123" s="83">
        <v>17500000</v>
      </c>
      <c r="H123" s="48"/>
      <c r="I123" s="79" t="s">
        <v>271</v>
      </c>
      <c r="J123" s="83"/>
      <c r="K123" s="83"/>
      <c r="L123" s="83">
        <v>10208333.333333334</v>
      </c>
      <c r="M123" s="83">
        <v>10208333.333333334</v>
      </c>
      <c r="N123" s="48"/>
      <c r="O123" s="70"/>
    </row>
    <row r="124" spans="1:15" ht="15.5">
      <c r="A124" s="70"/>
      <c r="B124" s="48"/>
      <c r="C124" s="130" t="s">
        <v>96</v>
      </c>
      <c r="D124" s="83"/>
      <c r="E124" s="83"/>
      <c r="F124" s="83">
        <v>17500000</v>
      </c>
      <c r="G124" s="83">
        <v>17500000</v>
      </c>
      <c r="H124" s="48"/>
      <c r="I124" s="130" t="s">
        <v>96</v>
      </c>
      <c r="J124" s="83"/>
      <c r="K124" s="83"/>
      <c r="L124" s="83">
        <v>10208333.333333334</v>
      </c>
      <c r="M124" s="83">
        <v>10208333.333333334</v>
      </c>
      <c r="N124" s="48"/>
      <c r="O124" s="70"/>
    </row>
    <row r="125" spans="1:15" ht="15.5">
      <c r="A125" s="70"/>
      <c r="B125" s="48"/>
      <c r="C125" s="79" t="s">
        <v>272</v>
      </c>
      <c r="D125" s="83"/>
      <c r="E125" s="83">
        <v>909090.90909090906</v>
      </c>
      <c r="F125" s="83"/>
      <c r="G125" s="83">
        <v>909090.90909090906</v>
      </c>
      <c r="H125" s="48"/>
      <c r="I125" s="79" t="s">
        <v>272</v>
      </c>
      <c r="J125" s="83"/>
      <c r="K125" s="83">
        <v>681818.18181818177</v>
      </c>
      <c r="L125" s="83"/>
      <c r="M125" s="83">
        <v>681818.18181818177</v>
      </c>
      <c r="N125" s="48"/>
      <c r="O125" s="70"/>
    </row>
    <row r="126" spans="1:15" ht="15.5">
      <c r="A126" s="70"/>
      <c r="B126" s="48"/>
      <c r="C126" s="130" t="s">
        <v>125</v>
      </c>
      <c r="D126" s="83"/>
      <c r="E126" s="83">
        <v>909090.90909090906</v>
      </c>
      <c r="F126" s="83"/>
      <c r="G126" s="83">
        <v>909090.90909090906</v>
      </c>
      <c r="H126" s="48"/>
      <c r="I126" s="130" t="s">
        <v>125</v>
      </c>
      <c r="J126" s="83"/>
      <c r="K126" s="83">
        <v>681818.18181818177</v>
      </c>
      <c r="L126" s="83"/>
      <c r="M126" s="83">
        <v>681818.18181818177</v>
      </c>
      <c r="N126" s="48"/>
      <c r="O126" s="70"/>
    </row>
    <row r="127" spans="1:15" ht="15.5">
      <c r="A127" s="70"/>
      <c r="B127" s="48"/>
      <c r="C127" s="79" t="s">
        <v>263</v>
      </c>
      <c r="D127" s="83">
        <v>267857.1428571429</v>
      </c>
      <c r="E127" s="83"/>
      <c r="F127" s="83"/>
      <c r="G127" s="83">
        <v>267857.1428571429</v>
      </c>
      <c r="H127" s="48"/>
      <c r="I127" s="79" t="s">
        <v>263</v>
      </c>
      <c r="J127" s="83">
        <v>160714.28571428574</v>
      </c>
      <c r="K127" s="83"/>
      <c r="L127" s="83"/>
      <c r="M127" s="83">
        <v>160714.28571428574</v>
      </c>
      <c r="N127" s="48"/>
      <c r="O127" s="70"/>
    </row>
    <row r="128" spans="1:15" ht="15.5">
      <c r="A128" s="70"/>
      <c r="B128" s="48"/>
      <c r="C128" s="130" t="s">
        <v>145</v>
      </c>
      <c r="D128" s="83">
        <v>267857.1428571429</v>
      </c>
      <c r="E128" s="83"/>
      <c r="F128" s="83"/>
      <c r="G128" s="83">
        <v>267857.1428571429</v>
      </c>
      <c r="H128" s="48"/>
      <c r="I128" s="130" t="s">
        <v>145</v>
      </c>
      <c r="J128" s="83">
        <v>160714.28571428574</v>
      </c>
      <c r="K128" s="83"/>
      <c r="L128" s="83"/>
      <c r="M128" s="83">
        <v>160714.28571428574</v>
      </c>
      <c r="N128" s="48"/>
      <c r="O128" s="70"/>
    </row>
    <row r="129" spans="1:15" ht="15.5">
      <c r="A129" s="70"/>
      <c r="B129" s="48"/>
      <c r="C129" s="79" t="s">
        <v>7</v>
      </c>
      <c r="D129" s="83">
        <v>1071428.5714285716</v>
      </c>
      <c r="E129" s="83">
        <v>29090909.090909086</v>
      </c>
      <c r="F129" s="83">
        <v>18312500</v>
      </c>
      <c r="G129" s="83">
        <v>48474837.662337653</v>
      </c>
      <c r="H129" s="48"/>
      <c r="I129" s="79" t="s">
        <v>7</v>
      </c>
      <c r="J129" s="83">
        <v>428571.42857142858</v>
      </c>
      <c r="K129" s="83">
        <v>19772727.27272727</v>
      </c>
      <c r="L129" s="83">
        <v>14395833.333333334</v>
      </c>
      <c r="M129" s="83">
        <v>34597132.034632027</v>
      </c>
      <c r="N129" s="48"/>
      <c r="O129" s="70"/>
    </row>
    <row r="130" spans="1:15">
      <c r="A130" s="70"/>
      <c r="B130" s="48"/>
      <c r="C130" s="14"/>
      <c r="D130" s="14"/>
      <c r="E130" s="14"/>
      <c r="F130" s="14"/>
      <c r="G130" s="14"/>
      <c r="H130" s="48"/>
      <c r="N130" s="48"/>
      <c r="O130" s="70"/>
    </row>
    <row r="131" spans="1:15">
      <c r="A131" s="70"/>
      <c r="B131" s="48"/>
      <c r="C131" s="14"/>
      <c r="D131" s="14"/>
      <c r="E131" s="14"/>
      <c r="F131" s="14"/>
      <c r="G131" s="14"/>
      <c r="H131" s="48"/>
      <c r="I131" s="14"/>
      <c r="J131" s="14"/>
      <c r="K131" s="14"/>
      <c r="L131" s="14"/>
      <c r="M131" s="14"/>
      <c r="N131" s="48"/>
      <c r="O131" s="70"/>
    </row>
    <row r="132" spans="1:15">
      <c r="A132" s="70"/>
      <c r="B132" s="48"/>
      <c r="C132" s="14"/>
      <c r="D132" s="14"/>
      <c r="E132" s="14"/>
      <c r="F132" s="14"/>
      <c r="G132" s="14"/>
      <c r="H132" s="48"/>
      <c r="I132" s="14"/>
      <c r="J132" s="14"/>
      <c r="K132" s="14"/>
      <c r="L132" s="14"/>
      <c r="M132" s="14"/>
      <c r="N132" s="48"/>
      <c r="O132" s="70"/>
    </row>
    <row r="133" spans="1:15">
      <c r="A133" s="70"/>
      <c r="B133" s="48"/>
      <c r="C133" s="14"/>
      <c r="D133" s="14"/>
      <c r="E133" s="14"/>
      <c r="F133" s="14"/>
      <c r="G133" s="14"/>
      <c r="H133" s="48"/>
      <c r="I133" s="14"/>
      <c r="J133" s="14"/>
      <c r="K133" s="14"/>
      <c r="L133" s="14"/>
      <c r="M133" s="14"/>
      <c r="N133" s="48"/>
      <c r="O133" s="70"/>
    </row>
    <row r="134" spans="1:15">
      <c r="A134" s="70"/>
      <c r="B134" s="48"/>
      <c r="C134" s="14"/>
      <c r="D134" s="14"/>
      <c r="E134" s="14"/>
      <c r="F134" s="14"/>
      <c r="G134" s="14"/>
      <c r="H134" s="48"/>
      <c r="I134" s="14"/>
      <c r="J134" s="14"/>
      <c r="K134" s="14"/>
      <c r="L134" s="14"/>
      <c r="M134" s="14"/>
      <c r="N134" s="48"/>
      <c r="O134" s="70"/>
    </row>
    <row r="135" spans="1:15">
      <c r="A135" s="70"/>
      <c r="B135" s="48"/>
      <c r="C135" s="14"/>
      <c r="D135" s="14"/>
      <c r="E135" s="14"/>
      <c r="F135" s="14"/>
      <c r="G135" s="14"/>
      <c r="H135" s="48"/>
      <c r="I135" s="14"/>
      <c r="J135" s="14"/>
      <c r="K135" s="14"/>
      <c r="L135" s="14"/>
      <c r="M135" s="14"/>
      <c r="N135" s="48"/>
      <c r="O135" s="70"/>
    </row>
    <row r="136" spans="1:15">
      <c r="A136" s="70"/>
      <c r="B136" s="48"/>
      <c r="C136" s="14"/>
      <c r="D136" s="14"/>
      <c r="E136" s="14"/>
      <c r="F136" s="14"/>
      <c r="G136" s="14"/>
      <c r="H136" s="48"/>
      <c r="I136" s="14"/>
      <c r="J136" s="14"/>
      <c r="K136" s="14"/>
      <c r="L136" s="14"/>
      <c r="M136" s="14"/>
      <c r="N136" s="48"/>
      <c r="O136" s="70"/>
    </row>
    <row r="137" spans="1:15">
      <c r="A137" s="70"/>
      <c r="B137" s="48"/>
      <c r="C137" s="14"/>
      <c r="D137" s="14"/>
      <c r="E137" s="14"/>
      <c r="F137" s="14"/>
      <c r="G137" s="14"/>
      <c r="H137" s="48"/>
      <c r="I137" s="14"/>
      <c r="J137" s="14"/>
      <c r="K137" s="14"/>
      <c r="L137" s="14"/>
      <c r="M137" s="14"/>
      <c r="N137" s="48"/>
      <c r="O137" s="70"/>
    </row>
    <row r="138" spans="1:15">
      <c r="A138" s="70"/>
      <c r="B138" s="48"/>
      <c r="C138" s="14"/>
      <c r="D138" s="14"/>
      <c r="E138" s="14"/>
      <c r="F138" s="14"/>
      <c r="G138" s="14"/>
      <c r="H138" s="48"/>
      <c r="I138" s="14"/>
      <c r="J138" s="14"/>
      <c r="K138" s="14"/>
      <c r="L138" s="14"/>
      <c r="M138" s="14"/>
      <c r="N138" s="48"/>
      <c r="O138" s="70"/>
    </row>
    <row r="139" spans="1:15">
      <c r="A139" s="70"/>
      <c r="B139" s="48"/>
      <c r="C139" s="14"/>
      <c r="D139" s="14"/>
      <c r="E139" s="14"/>
      <c r="F139" s="14"/>
      <c r="G139" s="14"/>
      <c r="H139" s="48"/>
      <c r="I139" s="14"/>
      <c r="J139" s="14"/>
      <c r="K139" s="14"/>
      <c r="L139" s="14"/>
      <c r="M139" s="14"/>
      <c r="N139" s="48"/>
      <c r="O139" s="70"/>
    </row>
    <row r="140" spans="1:15">
      <c r="A140" s="70"/>
      <c r="B140" s="48"/>
      <c r="C140" s="14"/>
      <c r="D140" s="14"/>
      <c r="E140" s="14"/>
      <c r="F140" s="14"/>
      <c r="G140" s="14"/>
      <c r="H140" s="48"/>
      <c r="I140" s="14"/>
      <c r="J140" s="14"/>
      <c r="K140" s="14"/>
      <c r="L140" s="14"/>
      <c r="M140" s="14"/>
      <c r="N140" s="48"/>
      <c r="O140" s="70"/>
    </row>
    <row r="141" spans="1:15">
      <c r="A141" s="70"/>
      <c r="B141" s="48"/>
      <c r="C141" s="14"/>
      <c r="D141" s="14"/>
      <c r="E141" s="14"/>
      <c r="F141" s="14"/>
      <c r="G141" s="14"/>
      <c r="H141" s="48"/>
      <c r="I141" s="14"/>
      <c r="J141" s="14"/>
      <c r="K141" s="14"/>
      <c r="L141" s="14"/>
      <c r="M141" s="14"/>
      <c r="N141" s="48"/>
      <c r="O141" s="70"/>
    </row>
    <row r="142" spans="1:15">
      <c r="A142" s="70"/>
      <c r="B142" s="48"/>
      <c r="C142" s="14"/>
      <c r="D142" s="14"/>
      <c r="E142" s="14"/>
      <c r="F142" s="14"/>
      <c r="G142" s="14"/>
      <c r="H142" s="48"/>
      <c r="I142" s="14"/>
      <c r="J142" s="14"/>
      <c r="K142" s="14"/>
      <c r="L142" s="14"/>
      <c r="M142" s="14"/>
      <c r="N142" s="48"/>
      <c r="O142" s="70"/>
    </row>
    <row r="143" spans="1:15">
      <c r="A143" s="70"/>
      <c r="B143" s="48"/>
      <c r="C143" s="14"/>
      <c r="D143" s="14"/>
      <c r="E143" s="14"/>
      <c r="F143" s="14"/>
      <c r="G143" s="14"/>
      <c r="H143" s="48"/>
      <c r="I143" s="14"/>
      <c r="J143" s="14"/>
      <c r="K143" s="14"/>
      <c r="L143" s="14"/>
      <c r="M143" s="14"/>
      <c r="N143" s="48"/>
      <c r="O143" s="70"/>
    </row>
    <row r="144" spans="1:15">
      <c r="A144" s="70"/>
      <c r="B144" s="48"/>
      <c r="C144" s="14"/>
      <c r="D144" s="14"/>
      <c r="E144" s="14"/>
      <c r="F144" s="14"/>
      <c r="G144" s="14"/>
      <c r="H144" s="48"/>
      <c r="I144" s="14"/>
      <c r="J144" s="14"/>
      <c r="K144" s="14"/>
      <c r="L144" s="14"/>
      <c r="M144" s="14"/>
      <c r="N144" s="48"/>
      <c r="O144" s="70"/>
    </row>
    <row r="145" spans="1:15">
      <c r="A145" s="70"/>
      <c r="B145" s="48"/>
      <c r="C145" s="14"/>
      <c r="D145" s="14"/>
      <c r="E145" s="14"/>
      <c r="F145" s="14"/>
      <c r="G145" s="14"/>
      <c r="H145" s="48"/>
      <c r="I145" s="14"/>
      <c r="J145" s="14"/>
      <c r="K145" s="14"/>
      <c r="L145" s="14"/>
      <c r="M145" s="14"/>
      <c r="N145" s="48"/>
      <c r="O145" s="70"/>
    </row>
    <row r="146" spans="1:15">
      <c r="A146" s="70"/>
      <c r="B146" s="48"/>
      <c r="C146" s="14"/>
      <c r="D146" s="14"/>
      <c r="E146" s="14"/>
      <c r="F146" s="14"/>
      <c r="G146" s="14"/>
      <c r="H146" s="48"/>
      <c r="I146" s="14"/>
      <c r="J146" s="14"/>
      <c r="K146" s="14"/>
      <c r="L146" s="14"/>
      <c r="M146" s="14"/>
      <c r="N146" s="48"/>
      <c r="O146" s="70"/>
    </row>
    <row r="147" spans="1:15">
      <c r="A147" s="70"/>
      <c r="B147" s="48"/>
      <c r="C147" s="14"/>
      <c r="D147" s="14"/>
      <c r="E147" s="14"/>
      <c r="F147" s="14"/>
      <c r="G147" s="14"/>
      <c r="H147" s="48"/>
      <c r="I147" s="14"/>
      <c r="J147" s="14"/>
      <c r="K147" s="14"/>
      <c r="L147" s="14"/>
      <c r="M147" s="14"/>
      <c r="N147" s="48"/>
      <c r="O147" s="70"/>
    </row>
    <row r="148" spans="1:15">
      <c r="A148" s="70"/>
      <c r="B148" s="48"/>
      <c r="C148" s="14"/>
      <c r="D148" s="14"/>
      <c r="E148" s="14"/>
      <c r="F148" s="14"/>
      <c r="G148" s="14"/>
      <c r="H148" s="48"/>
      <c r="I148" s="14"/>
      <c r="J148" s="14"/>
      <c r="K148" s="14"/>
      <c r="L148" s="14"/>
      <c r="M148" s="14"/>
      <c r="N148" s="48"/>
      <c r="O148" s="70"/>
    </row>
    <row r="149" spans="1:15">
      <c r="A149" s="70"/>
      <c r="B149" s="48"/>
      <c r="C149" s="14"/>
      <c r="D149" s="14"/>
      <c r="E149" s="14"/>
      <c r="F149" s="14"/>
      <c r="G149" s="14"/>
      <c r="H149" s="48"/>
      <c r="I149" s="14"/>
      <c r="J149" s="14"/>
      <c r="K149" s="14"/>
      <c r="L149" s="14"/>
      <c r="M149" s="14"/>
      <c r="N149" s="48"/>
      <c r="O149" s="70"/>
    </row>
    <row r="150" spans="1:15">
      <c r="A150" s="70"/>
      <c r="B150" s="48"/>
      <c r="C150" s="14"/>
      <c r="D150" s="14"/>
      <c r="E150" s="14"/>
      <c r="F150" s="14"/>
      <c r="G150" s="14"/>
      <c r="H150" s="48"/>
      <c r="I150" s="14"/>
      <c r="J150" s="14"/>
      <c r="K150" s="14"/>
      <c r="L150" s="14"/>
      <c r="M150" s="14"/>
      <c r="N150" s="48"/>
      <c r="O150" s="70"/>
    </row>
    <row r="151" spans="1:15">
      <c r="A151" s="70"/>
      <c r="B151" s="48"/>
      <c r="C151" s="14"/>
      <c r="D151" s="14"/>
      <c r="E151" s="14"/>
      <c r="F151" s="14"/>
      <c r="G151" s="14"/>
      <c r="H151" s="48"/>
      <c r="I151" s="14"/>
      <c r="J151" s="14"/>
      <c r="K151" s="14"/>
      <c r="L151" s="14"/>
      <c r="M151" s="14"/>
      <c r="N151" s="48"/>
      <c r="O151" s="70"/>
    </row>
    <row r="152" spans="1:15">
      <c r="A152" s="70"/>
      <c r="B152" s="48"/>
      <c r="C152" s="14"/>
      <c r="D152" s="14"/>
      <c r="E152" s="14"/>
      <c r="F152" s="14"/>
      <c r="G152" s="14"/>
      <c r="H152" s="48"/>
      <c r="I152" s="14"/>
      <c r="J152" s="14"/>
      <c r="K152" s="14"/>
      <c r="L152" s="14"/>
      <c r="M152" s="14"/>
      <c r="N152" s="48"/>
      <c r="O152" s="70"/>
    </row>
    <row r="153" spans="1:15">
      <c r="A153" s="70"/>
      <c r="B153" s="48"/>
      <c r="C153" s="14"/>
      <c r="D153" s="14"/>
      <c r="E153" s="14"/>
      <c r="F153" s="14"/>
      <c r="G153" s="14"/>
      <c r="H153" s="48"/>
      <c r="I153" s="14"/>
      <c r="J153" s="14"/>
      <c r="K153" s="14"/>
      <c r="L153" s="14"/>
      <c r="M153" s="14"/>
      <c r="N153" s="48"/>
      <c r="O153" s="70"/>
    </row>
    <row r="154" spans="1:15">
      <c r="A154" s="70"/>
      <c r="B154" s="48"/>
      <c r="C154" s="14"/>
      <c r="D154" s="14"/>
      <c r="E154" s="14"/>
      <c r="F154" s="14"/>
      <c r="G154" s="14"/>
      <c r="H154" s="48"/>
      <c r="I154" s="14"/>
      <c r="J154" s="14"/>
      <c r="K154" s="14"/>
      <c r="L154" s="14"/>
      <c r="M154" s="14"/>
      <c r="N154" s="48"/>
      <c r="O154" s="70"/>
    </row>
    <row r="155" spans="1:15">
      <c r="A155" s="70"/>
      <c r="B155" s="48"/>
      <c r="C155" s="14"/>
      <c r="D155" s="14"/>
      <c r="E155" s="14"/>
      <c r="F155" s="14"/>
      <c r="G155" s="14"/>
      <c r="H155" s="48"/>
      <c r="I155" s="14"/>
      <c r="J155" s="14"/>
      <c r="K155" s="14"/>
      <c r="L155" s="14"/>
      <c r="M155" s="14"/>
      <c r="N155" s="48"/>
      <c r="O155" s="70"/>
    </row>
    <row r="156" spans="1:15">
      <c r="A156" s="70"/>
      <c r="B156" s="48"/>
      <c r="C156" s="14"/>
      <c r="D156" s="14"/>
      <c r="E156" s="14"/>
      <c r="F156" s="14"/>
      <c r="G156" s="14"/>
      <c r="H156" s="48"/>
      <c r="I156" s="14"/>
      <c r="J156" s="14"/>
      <c r="K156" s="14"/>
      <c r="L156" s="14"/>
      <c r="M156" s="14"/>
      <c r="N156" s="48"/>
      <c r="O156" s="70"/>
    </row>
    <row r="157" spans="1:15">
      <c r="A157" s="70"/>
      <c r="B157" s="48"/>
      <c r="H157" s="48"/>
      <c r="I157" s="14"/>
      <c r="J157" s="14"/>
      <c r="K157" s="14"/>
      <c r="L157" s="14"/>
      <c r="M157" s="14"/>
      <c r="N157" s="48"/>
      <c r="O157" s="70"/>
    </row>
    <row r="158" spans="1:15" ht="30" customHeight="1">
      <c r="A158" s="70"/>
      <c r="B158" s="48"/>
      <c r="C158" s="48"/>
      <c r="D158" s="48"/>
      <c r="E158" s="48"/>
      <c r="F158" s="48"/>
      <c r="G158" s="48"/>
      <c r="H158" s="48"/>
      <c r="I158" s="48"/>
      <c r="J158" s="48"/>
      <c r="K158" s="48"/>
      <c r="L158" s="48"/>
      <c r="M158" s="48"/>
      <c r="N158" s="48"/>
      <c r="O158" s="70"/>
    </row>
    <row r="159" spans="1:15" ht="30" customHeight="1">
      <c r="A159" s="70"/>
      <c r="B159" s="70"/>
      <c r="C159" s="70"/>
      <c r="D159" s="70"/>
      <c r="E159" s="70"/>
      <c r="F159" s="70"/>
      <c r="G159" s="70"/>
      <c r="H159" s="70"/>
      <c r="I159" s="70"/>
      <c r="J159" s="70"/>
      <c r="K159" s="70"/>
      <c r="L159" s="70"/>
      <c r="M159" s="70"/>
      <c r="N159" s="70"/>
      <c r="O159" s="70"/>
    </row>
  </sheetData>
  <pageMargins left="0.7" right="0.7" top="0.78740157499999996" bottom="0.78740157499999996" header="0.3" footer="0.3"/>
  <pageSetup paperSize="9"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D7D2-B8C7-634B-BB88-8F142B0498C8}">
  <sheetPr codeName="Feuil4"/>
  <dimension ref="A1:Q103"/>
  <sheetViews>
    <sheetView zoomScale="70" zoomScaleNormal="70" workbookViewId="0"/>
  </sheetViews>
  <sheetFormatPr baseColWidth="10" defaultRowHeight="13"/>
  <cols>
    <col min="2" max="2" width="72.69921875" bestFit="1" customWidth="1"/>
    <col min="3" max="3" width="30.59765625" bestFit="1" customWidth="1"/>
    <col min="4" max="4" width="16.5" bestFit="1" customWidth="1"/>
    <col min="5" max="5" width="16" bestFit="1" customWidth="1"/>
    <col min="6" max="6" width="16.5" bestFit="1" customWidth="1"/>
    <col min="7" max="7" width="11" customWidth="1"/>
  </cols>
  <sheetData>
    <row r="1" spans="1:17">
      <c r="A1" s="70"/>
      <c r="B1" s="70"/>
      <c r="C1" s="70"/>
      <c r="D1" s="70"/>
      <c r="E1" s="70"/>
      <c r="F1" s="70"/>
      <c r="G1" s="70"/>
      <c r="H1" s="14"/>
      <c r="I1" s="14"/>
      <c r="J1" s="14"/>
      <c r="K1" s="14"/>
      <c r="L1" s="14"/>
      <c r="M1" s="14"/>
      <c r="N1" s="14"/>
      <c r="O1" s="14"/>
      <c r="P1" s="14"/>
      <c r="Q1" s="14"/>
    </row>
    <row r="2" spans="1:17" ht="26">
      <c r="A2" s="70"/>
      <c r="B2" s="132" t="s">
        <v>294</v>
      </c>
      <c r="C2" s="48"/>
      <c r="D2" s="106"/>
      <c r="E2" s="48"/>
      <c r="F2" s="48"/>
      <c r="G2" s="70"/>
      <c r="H2" s="14"/>
      <c r="I2" s="14"/>
      <c r="J2" s="14"/>
      <c r="K2" s="14"/>
      <c r="L2" s="14"/>
      <c r="M2" s="14"/>
      <c r="N2" s="14"/>
      <c r="O2" s="14"/>
      <c r="P2" s="14"/>
      <c r="Q2" s="14"/>
    </row>
    <row r="3" spans="1:17">
      <c r="A3" s="70"/>
      <c r="B3" s="48"/>
      <c r="C3" s="48"/>
      <c r="D3" s="48"/>
      <c r="E3" s="71"/>
      <c r="F3" s="48"/>
      <c r="G3" s="70"/>
      <c r="H3" s="14"/>
      <c r="I3" s="14"/>
      <c r="J3" s="14"/>
      <c r="K3" s="14"/>
      <c r="L3" s="14"/>
      <c r="M3" s="14"/>
      <c r="N3" s="14"/>
      <c r="O3" s="14"/>
      <c r="P3" s="14"/>
      <c r="Q3" s="14"/>
    </row>
    <row r="4" spans="1:17">
      <c r="A4" s="70"/>
      <c r="B4" s="14"/>
      <c r="C4" s="14"/>
      <c r="D4" s="14"/>
      <c r="E4" s="14"/>
      <c r="F4" s="14"/>
      <c r="G4" s="70"/>
      <c r="H4" s="14"/>
      <c r="I4" s="14"/>
      <c r="J4" s="14"/>
      <c r="K4" s="14"/>
      <c r="L4" s="14"/>
      <c r="M4" s="14"/>
      <c r="N4" s="14"/>
      <c r="O4" s="14"/>
      <c r="P4" s="14"/>
      <c r="Q4" s="14"/>
    </row>
    <row r="5" spans="1:17" ht="28" customHeight="1">
      <c r="A5" s="70"/>
      <c r="B5" s="108" t="s">
        <v>244</v>
      </c>
      <c r="C5" s="107"/>
      <c r="D5" s="107"/>
      <c r="E5" s="107"/>
      <c r="F5" s="107"/>
      <c r="G5" s="70"/>
      <c r="H5" s="14"/>
      <c r="I5" s="14"/>
      <c r="J5" s="14"/>
      <c r="K5" s="14"/>
      <c r="L5" s="14"/>
      <c r="M5" s="14"/>
      <c r="N5" s="14"/>
      <c r="O5" s="14"/>
      <c r="P5" s="14"/>
      <c r="Q5" s="14"/>
    </row>
    <row r="6" spans="1:17">
      <c r="A6" s="70"/>
      <c r="B6" s="14"/>
      <c r="C6" s="14"/>
      <c r="D6" s="14"/>
      <c r="E6" s="14"/>
      <c r="F6" s="14"/>
      <c r="G6" s="70"/>
      <c r="H6" s="14"/>
      <c r="I6" s="14"/>
      <c r="J6" s="14"/>
      <c r="K6" s="14"/>
      <c r="L6" s="14"/>
      <c r="M6" s="14"/>
      <c r="N6" s="14"/>
      <c r="O6" s="14"/>
      <c r="P6" s="14"/>
      <c r="Q6" s="14"/>
    </row>
    <row r="7" spans="1:17">
      <c r="A7" s="70"/>
      <c r="B7" s="14"/>
      <c r="C7" s="14"/>
      <c r="D7" s="14"/>
      <c r="E7" s="14"/>
      <c r="F7" s="14"/>
      <c r="G7" s="70"/>
      <c r="H7" s="14"/>
      <c r="I7" s="14"/>
      <c r="J7" s="14"/>
      <c r="K7" s="14"/>
      <c r="L7" s="14"/>
      <c r="M7" s="14"/>
      <c r="N7" s="14"/>
      <c r="O7" s="14"/>
      <c r="P7" s="14"/>
      <c r="Q7" s="14"/>
    </row>
    <row r="8" spans="1:17">
      <c r="A8" s="70"/>
      <c r="B8" s="14"/>
      <c r="C8" s="14"/>
      <c r="D8" s="14"/>
      <c r="E8" s="14"/>
      <c r="F8" s="14"/>
      <c r="G8" s="70"/>
      <c r="H8" s="14"/>
      <c r="I8" s="14"/>
      <c r="J8" s="14"/>
      <c r="K8" s="14"/>
      <c r="L8" s="14"/>
      <c r="M8" s="14"/>
      <c r="N8" s="14"/>
      <c r="O8" s="14"/>
      <c r="P8" s="14"/>
      <c r="Q8" s="14"/>
    </row>
    <row r="9" spans="1:17">
      <c r="A9" s="70"/>
      <c r="B9" s="14"/>
      <c r="C9" s="14"/>
      <c r="D9" s="14"/>
      <c r="E9" s="14"/>
      <c r="F9" s="14"/>
      <c r="G9" s="70"/>
      <c r="H9" s="14"/>
      <c r="I9" s="14"/>
      <c r="J9" s="14"/>
      <c r="K9" s="14"/>
      <c r="L9" s="14"/>
      <c r="M9" s="14"/>
      <c r="N9" s="14"/>
      <c r="O9" s="14"/>
      <c r="P9" s="14"/>
      <c r="Q9" s="14"/>
    </row>
    <row r="10" spans="1:17">
      <c r="A10" s="70"/>
      <c r="B10" s="14"/>
      <c r="C10" s="14"/>
      <c r="D10" s="14"/>
      <c r="E10" s="14"/>
      <c r="F10" s="14"/>
      <c r="G10" s="70"/>
      <c r="H10" s="14"/>
      <c r="I10" s="14"/>
      <c r="J10" s="14"/>
      <c r="K10" s="14"/>
      <c r="L10" s="14"/>
      <c r="M10" s="14"/>
      <c r="N10" s="14"/>
      <c r="O10" s="14"/>
      <c r="P10" s="14"/>
      <c r="Q10" s="14"/>
    </row>
    <row r="11" spans="1:17">
      <c r="A11" s="70"/>
      <c r="B11" s="14"/>
      <c r="C11" s="14"/>
      <c r="D11" s="14"/>
      <c r="E11" s="14"/>
      <c r="F11" s="14"/>
      <c r="G11" s="70"/>
      <c r="H11" s="14"/>
      <c r="I11" s="14"/>
      <c r="J11" s="14"/>
      <c r="K11" s="14"/>
      <c r="L11" s="14"/>
      <c r="M11" s="14"/>
      <c r="N11" s="14"/>
      <c r="O11" s="14"/>
      <c r="P11" s="14"/>
      <c r="Q11" s="14"/>
    </row>
    <row r="12" spans="1:17">
      <c r="A12" s="70"/>
      <c r="B12" s="14"/>
      <c r="C12" s="14"/>
      <c r="D12" s="14"/>
      <c r="E12" s="14"/>
      <c r="F12" s="14"/>
      <c r="G12" s="70"/>
      <c r="H12" s="14"/>
      <c r="I12" s="14"/>
      <c r="J12" s="14"/>
      <c r="K12" s="14"/>
      <c r="L12" s="14"/>
      <c r="M12" s="14"/>
      <c r="N12" s="14"/>
      <c r="O12" s="14"/>
      <c r="P12" s="14"/>
      <c r="Q12" s="14"/>
    </row>
    <row r="13" spans="1:17">
      <c r="A13" s="70"/>
      <c r="B13" s="14"/>
      <c r="C13" s="14"/>
      <c r="D13" s="14"/>
      <c r="E13" s="14"/>
      <c r="F13" s="14"/>
      <c r="G13" s="70"/>
      <c r="H13" s="14"/>
      <c r="I13" s="14"/>
      <c r="J13" s="14"/>
      <c r="K13" s="14"/>
      <c r="L13" s="14"/>
      <c r="M13" s="14"/>
      <c r="N13" s="14"/>
      <c r="O13" s="14"/>
      <c r="P13" s="14"/>
      <c r="Q13" s="14"/>
    </row>
    <row r="14" spans="1:17">
      <c r="A14" s="70"/>
      <c r="B14" s="14"/>
      <c r="C14" s="14"/>
      <c r="D14" s="14"/>
      <c r="E14" s="14"/>
      <c r="F14" s="14"/>
      <c r="G14" s="70"/>
      <c r="H14" s="14"/>
      <c r="I14" s="14"/>
      <c r="J14" s="14"/>
      <c r="K14" s="14"/>
      <c r="L14" s="14"/>
      <c r="M14" s="14"/>
      <c r="N14" s="14"/>
      <c r="O14" s="14"/>
      <c r="P14" s="14"/>
      <c r="Q14" s="14"/>
    </row>
    <row r="15" spans="1:17">
      <c r="A15" s="70"/>
      <c r="B15" s="14"/>
      <c r="C15" s="14"/>
      <c r="D15" s="14"/>
      <c r="E15" s="14"/>
      <c r="F15" s="14"/>
      <c r="G15" s="70"/>
      <c r="H15" s="14"/>
      <c r="I15" s="14"/>
      <c r="J15" s="14"/>
      <c r="K15" s="14"/>
      <c r="L15" s="14"/>
      <c r="M15" s="14"/>
      <c r="N15" s="14"/>
      <c r="O15" s="14"/>
      <c r="P15" s="14"/>
      <c r="Q15" s="14"/>
    </row>
    <row r="16" spans="1:17">
      <c r="A16" s="70"/>
      <c r="B16" s="14"/>
      <c r="C16" s="14"/>
      <c r="D16" s="14"/>
      <c r="E16" s="14"/>
      <c r="F16" s="14"/>
      <c r="G16" s="70"/>
      <c r="H16" s="14"/>
      <c r="I16" s="14"/>
      <c r="J16" s="14"/>
      <c r="K16" s="14"/>
      <c r="L16" s="14"/>
      <c r="M16" s="14"/>
      <c r="N16" s="14"/>
      <c r="O16" s="14"/>
      <c r="P16" s="14"/>
      <c r="Q16" s="14"/>
    </row>
    <row r="17" spans="1:17">
      <c r="A17" s="70"/>
      <c r="B17" s="14"/>
      <c r="C17" s="14"/>
      <c r="D17" s="14"/>
      <c r="E17" s="14"/>
      <c r="F17" s="14"/>
      <c r="G17" s="70"/>
      <c r="H17" s="14"/>
      <c r="I17" s="14"/>
      <c r="J17" s="14"/>
      <c r="K17" s="14"/>
      <c r="L17" s="14"/>
      <c r="M17" s="14"/>
      <c r="N17" s="14"/>
      <c r="O17" s="14"/>
      <c r="P17" s="14"/>
      <c r="Q17" s="14"/>
    </row>
    <row r="18" spans="1:17">
      <c r="A18" s="70"/>
      <c r="B18" s="14"/>
      <c r="C18" s="14"/>
      <c r="D18" s="14"/>
      <c r="E18" s="14"/>
      <c r="F18" s="14"/>
      <c r="G18" s="70"/>
      <c r="H18" s="14"/>
      <c r="I18" s="14"/>
      <c r="J18" s="14"/>
      <c r="K18" s="14"/>
      <c r="L18" s="14"/>
      <c r="M18" s="14"/>
      <c r="N18" s="14"/>
      <c r="O18" s="14"/>
      <c r="P18" s="14"/>
      <c r="Q18" s="14"/>
    </row>
    <row r="19" spans="1:17">
      <c r="A19" s="70"/>
      <c r="B19" s="14"/>
      <c r="C19" s="14"/>
      <c r="D19" s="14"/>
      <c r="E19" s="14"/>
      <c r="F19" s="14"/>
      <c r="G19" s="70"/>
      <c r="H19" s="14"/>
      <c r="I19" s="14"/>
      <c r="J19" s="14"/>
      <c r="K19" s="14"/>
      <c r="L19" s="14"/>
      <c r="M19" s="14"/>
      <c r="N19" s="14"/>
      <c r="O19" s="14"/>
      <c r="P19" s="14"/>
      <c r="Q19" s="14"/>
    </row>
    <row r="20" spans="1:17">
      <c r="A20" s="70"/>
      <c r="B20" s="14"/>
      <c r="C20" s="14"/>
      <c r="D20" s="14"/>
      <c r="E20" s="14"/>
      <c r="F20" s="14"/>
      <c r="G20" s="70"/>
      <c r="H20" s="14"/>
      <c r="I20" s="14"/>
      <c r="J20" s="14"/>
      <c r="K20" s="14"/>
      <c r="L20" s="14"/>
      <c r="M20" s="14"/>
      <c r="N20" s="14"/>
      <c r="O20" s="14"/>
      <c r="P20" s="14"/>
      <c r="Q20" s="14"/>
    </row>
    <row r="21" spans="1:17">
      <c r="A21" s="70"/>
      <c r="B21" s="14"/>
      <c r="C21" s="14"/>
      <c r="D21" s="14"/>
      <c r="E21" s="14"/>
      <c r="F21" s="14"/>
      <c r="G21" s="70"/>
      <c r="H21" s="14"/>
      <c r="I21" s="14"/>
      <c r="J21" s="14"/>
      <c r="K21" s="14"/>
      <c r="L21" s="14"/>
      <c r="M21" s="14"/>
      <c r="N21" s="14"/>
      <c r="O21" s="14"/>
      <c r="P21" s="14"/>
      <c r="Q21" s="14"/>
    </row>
    <row r="22" spans="1:17">
      <c r="A22" s="70"/>
      <c r="B22" s="14"/>
      <c r="C22" s="14"/>
      <c r="D22" s="14"/>
      <c r="E22" s="14"/>
      <c r="F22" s="14"/>
      <c r="G22" s="70"/>
      <c r="H22" s="14"/>
      <c r="I22" s="14"/>
      <c r="J22" s="14"/>
      <c r="K22" s="14"/>
      <c r="L22" s="14"/>
      <c r="M22" s="14"/>
      <c r="N22" s="14"/>
      <c r="O22" s="14"/>
      <c r="P22" s="14"/>
      <c r="Q22" s="14"/>
    </row>
    <row r="23" spans="1:17">
      <c r="A23" s="70"/>
      <c r="B23" s="14"/>
      <c r="C23" s="14"/>
      <c r="D23" s="14"/>
      <c r="E23" s="14"/>
      <c r="F23" s="14"/>
      <c r="G23" s="70"/>
      <c r="H23" s="14"/>
      <c r="I23" s="14"/>
      <c r="J23" s="14"/>
      <c r="K23" s="14"/>
      <c r="L23" s="14"/>
      <c r="M23" s="14"/>
      <c r="N23" s="14"/>
      <c r="O23" s="14"/>
      <c r="P23" s="14"/>
      <c r="Q23" s="14"/>
    </row>
    <row r="24" spans="1:17">
      <c r="A24" s="70"/>
      <c r="B24" s="14"/>
      <c r="C24" s="14"/>
      <c r="D24" s="14"/>
      <c r="E24" s="14"/>
      <c r="F24" s="14"/>
      <c r="G24" s="70"/>
      <c r="H24" s="14"/>
      <c r="I24" s="14"/>
      <c r="J24" s="14"/>
      <c r="K24" s="14"/>
      <c r="L24" s="14"/>
      <c r="M24" s="14"/>
      <c r="N24" s="14"/>
      <c r="O24" s="14"/>
      <c r="P24" s="14"/>
      <c r="Q24" s="14"/>
    </row>
    <row r="25" spans="1:17">
      <c r="A25" s="70"/>
      <c r="B25" s="14"/>
      <c r="C25" s="14"/>
      <c r="D25" s="14"/>
      <c r="E25" s="14"/>
      <c r="F25" s="14"/>
      <c r="G25" s="70"/>
      <c r="H25" s="14"/>
      <c r="I25" s="14"/>
      <c r="J25" s="14"/>
      <c r="K25" s="14"/>
      <c r="L25" s="14"/>
      <c r="M25" s="14"/>
      <c r="N25" s="14"/>
      <c r="O25" s="14"/>
      <c r="P25" s="14"/>
      <c r="Q25" s="14"/>
    </row>
    <row r="26" spans="1:17">
      <c r="A26" s="70"/>
      <c r="B26" s="14"/>
      <c r="C26" s="14"/>
      <c r="D26" s="14"/>
      <c r="E26" s="14"/>
      <c r="F26" s="14"/>
      <c r="G26" s="70"/>
      <c r="H26" s="14"/>
      <c r="I26" s="14"/>
      <c r="J26" s="14"/>
      <c r="K26" s="14"/>
      <c r="L26" s="14"/>
      <c r="M26" s="14"/>
      <c r="N26" s="14"/>
      <c r="O26" s="14"/>
      <c r="P26" s="14"/>
      <c r="Q26" s="14"/>
    </row>
    <row r="27" spans="1:17">
      <c r="A27" s="70"/>
      <c r="B27" s="14"/>
      <c r="C27" s="14"/>
      <c r="D27" s="14"/>
      <c r="E27" s="14"/>
      <c r="F27" s="14"/>
      <c r="G27" s="70"/>
      <c r="H27" s="14"/>
      <c r="I27" s="14"/>
      <c r="J27" s="14"/>
      <c r="K27" s="14"/>
      <c r="L27" s="14"/>
      <c r="M27" s="14"/>
      <c r="N27" s="14"/>
      <c r="O27" s="14"/>
      <c r="P27" s="14"/>
      <c r="Q27" s="14"/>
    </row>
    <row r="28" spans="1:17">
      <c r="A28" s="70"/>
      <c r="B28" s="14"/>
      <c r="C28" s="14"/>
      <c r="D28" s="14"/>
      <c r="E28" s="14"/>
      <c r="F28" s="14"/>
      <c r="G28" s="70"/>
      <c r="H28" s="14"/>
      <c r="I28" s="14"/>
      <c r="J28" s="14"/>
      <c r="K28" s="14"/>
      <c r="L28" s="14"/>
      <c r="M28" s="14"/>
      <c r="N28" s="14"/>
      <c r="O28" s="14"/>
      <c r="P28" s="14"/>
      <c r="Q28" s="14"/>
    </row>
    <row r="29" spans="1:17">
      <c r="A29" s="70"/>
      <c r="B29" s="14"/>
      <c r="C29" s="14"/>
      <c r="D29" s="14"/>
      <c r="E29" s="14"/>
      <c r="F29" s="14"/>
      <c r="G29" s="70"/>
      <c r="H29" s="14"/>
      <c r="I29" s="14"/>
      <c r="J29" s="14"/>
      <c r="K29" s="14"/>
      <c r="L29" s="14"/>
      <c r="M29" s="14"/>
      <c r="N29" s="14"/>
      <c r="O29" s="14"/>
      <c r="P29" s="14"/>
      <c r="Q29" s="14"/>
    </row>
    <row r="30" spans="1:17">
      <c r="A30" s="70"/>
      <c r="B30" s="14"/>
      <c r="C30" s="14"/>
      <c r="D30" s="14"/>
      <c r="E30" s="14"/>
      <c r="F30" s="14"/>
      <c r="G30" s="70"/>
      <c r="H30" s="14"/>
      <c r="I30" s="14"/>
      <c r="J30" s="14"/>
      <c r="K30" s="14"/>
      <c r="L30" s="14"/>
      <c r="M30" s="14"/>
      <c r="N30" s="14"/>
      <c r="O30" s="14"/>
      <c r="P30" s="14"/>
      <c r="Q30" s="14"/>
    </row>
    <row r="31" spans="1:17" ht="34" customHeight="1">
      <c r="A31" s="70"/>
      <c r="B31" s="108" t="s">
        <v>243</v>
      </c>
      <c r="C31" s="48"/>
      <c r="D31" s="48"/>
      <c r="E31" s="48"/>
      <c r="F31" s="48"/>
      <c r="G31" s="70"/>
      <c r="H31" s="14"/>
      <c r="I31" s="14"/>
      <c r="J31" s="14"/>
      <c r="K31" s="14"/>
      <c r="L31" s="14"/>
      <c r="M31" s="14"/>
      <c r="N31" s="14"/>
      <c r="O31" s="14"/>
      <c r="P31" s="14"/>
      <c r="Q31" s="14"/>
    </row>
    <row r="32" spans="1:17">
      <c r="A32" s="70"/>
      <c r="B32" s="120" t="s">
        <v>214</v>
      </c>
      <c r="C32" s="120" t="s">
        <v>24</v>
      </c>
      <c r="D32" s="121"/>
      <c r="E32" s="121"/>
      <c r="F32" s="121"/>
      <c r="G32" s="70"/>
      <c r="H32" s="14"/>
      <c r="I32" s="14"/>
      <c r="J32" s="14"/>
      <c r="K32" s="14"/>
      <c r="L32" s="14"/>
      <c r="M32" s="14"/>
      <c r="N32" s="14"/>
      <c r="O32" s="14"/>
      <c r="P32" s="14"/>
      <c r="Q32" s="14"/>
    </row>
    <row r="33" spans="1:17">
      <c r="A33" s="70"/>
      <c r="B33" s="120" t="s">
        <v>8</v>
      </c>
      <c r="C33" s="121">
        <v>2020</v>
      </c>
      <c r="D33" s="121">
        <v>2021</v>
      </c>
      <c r="E33" s="121">
        <v>2022</v>
      </c>
      <c r="F33" s="126" t="s">
        <v>7</v>
      </c>
      <c r="G33" s="70"/>
      <c r="H33" s="14"/>
      <c r="I33" s="14"/>
      <c r="J33" s="14"/>
      <c r="K33" s="14"/>
      <c r="L33" s="14"/>
      <c r="M33" s="14"/>
      <c r="N33" s="14"/>
      <c r="O33" s="14"/>
      <c r="P33" s="14"/>
      <c r="Q33" s="14"/>
    </row>
    <row r="34" spans="1:17">
      <c r="A34" s="70"/>
      <c r="B34" s="121" t="s">
        <v>2</v>
      </c>
      <c r="C34" s="128"/>
      <c r="D34" s="128"/>
      <c r="E34" s="128">
        <v>437500</v>
      </c>
      <c r="F34" s="128">
        <v>437500</v>
      </c>
      <c r="G34" s="70"/>
      <c r="H34" s="14"/>
      <c r="I34" s="14"/>
      <c r="J34" s="14"/>
      <c r="K34" s="14"/>
      <c r="L34" s="14"/>
      <c r="M34" s="14"/>
      <c r="N34" s="14"/>
      <c r="O34" s="14"/>
      <c r="P34" s="14"/>
      <c r="Q34" s="14"/>
    </row>
    <row r="35" spans="1:17">
      <c r="A35" s="70"/>
      <c r="B35" s="129" t="s">
        <v>155</v>
      </c>
      <c r="C35" s="128"/>
      <c r="D35" s="128"/>
      <c r="E35" s="128">
        <v>437500</v>
      </c>
      <c r="F35" s="128">
        <v>437500</v>
      </c>
      <c r="G35" s="70"/>
      <c r="H35" s="14"/>
      <c r="I35" s="14"/>
      <c r="J35" s="14"/>
      <c r="K35" s="14"/>
      <c r="L35" s="14"/>
      <c r="M35" s="14"/>
      <c r="N35" s="14"/>
      <c r="O35" s="14"/>
      <c r="P35" s="14"/>
      <c r="Q35" s="14"/>
    </row>
    <row r="36" spans="1:17">
      <c r="A36" s="70"/>
      <c r="B36" s="121" t="s">
        <v>72</v>
      </c>
      <c r="C36" s="128"/>
      <c r="D36" s="128">
        <v>9090909.0909090899</v>
      </c>
      <c r="E36" s="128"/>
      <c r="F36" s="128">
        <v>9090909.0909090899</v>
      </c>
      <c r="G36" s="70"/>
      <c r="H36" s="14"/>
      <c r="I36" s="14"/>
      <c r="J36" s="14"/>
      <c r="K36" s="14"/>
      <c r="L36" s="14"/>
      <c r="M36" s="14"/>
      <c r="N36" s="14"/>
      <c r="O36" s="14"/>
      <c r="P36" s="14"/>
      <c r="Q36" s="14"/>
    </row>
    <row r="37" spans="1:17">
      <c r="A37" s="70"/>
      <c r="B37" s="129" t="s">
        <v>170</v>
      </c>
      <c r="C37" s="128"/>
      <c r="D37" s="128">
        <v>9090909.0909090899</v>
      </c>
      <c r="E37" s="128"/>
      <c r="F37" s="128">
        <v>9090909.0909090899</v>
      </c>
      <c r="G37" s="70"/>
      <c r="H37" s="14"/>
      <c r="I37" s="14"/>
      <c r="J37" s="14"/>
      <c r="K37" s="14"/>
      <c r="L37" s="14"/>
      <c r="M37" s="14"/>
      <c r="N37" s="14"/>
      <c r="O37" s="14"/>
      <c r="P37" s="14"/>
      <c r="Q37" s="14"/>
    </row>
    <row r="38" spans="1:17">
      <c r="A38" s="70"/>
      <c r="B38" s="121" t="s">
        <v>62</v>
      </c>
      <c r="C38" s="128"/>
      <c r="D38" s="128">
        <v>19090909.090909086</v>
      </c>
      <c r="E38" s="128">
        <v>375000</v>
      </c>
      <c r="F38" s="128">
        <v>19465909.090909086</v>
      </c>
      <c r="G38" s="70"/>
      <c r="H38" s="14"/>
      <c r="I38" s="14"/>
      <c r="J38" s="14"/>
      <c r="K38" s="14"/>
      <c r="L38" s="14"/>
      <c r="M38" s="14"/>
      <c r="N38" s="14"/>
      <c r="O38" s="14"/>
      <c r="P38" s="14"/>
      <c r="Q38" s="14"/>
    </row>
    <row r="39" spans="1:17">
      <c r="A39" s="70"/>
      <c r="B39" s="129" t="s">
        <v>89</v>
      </c>
      <c r="C39" s="128"/>
      <c r="D39" s="128"/>
      <c r="E39" s="128">
        <v>375000</v>
      </c>
      <c r="F39" s="128">
        <v>375000</v>
      </c>
      <c r="G39" s="70"/>
      <c r="H39" s="14"/>
      <c r="I39" s="14"/>
      <c r="J39" s="14"/>
      <c r="K39" s="14"/>
      <c r="L39" s="14"/>
      <c r="M39" s="14"/>
      <c r="N39" s="14"/>
      <c r="O39" s="14"/>
      <c r="P39" s="14"/>
      <c r="Q39" s="14"/>
    </row>
    <row r="40" spans="1:17">
      <c r="A40" s="70"/>
      <c r="B40" s="129" t="s">
        <v>81</v>
      </c>
      <c r="C40" s="128"/>
      <c r="D40" s="128">
        <v>19090909.090909086</v>
      </c>
      <c r="E40" s="128"/>
      <c r="F40" s="128">
        <v>19090909.090909086</v>
      </c>
      <c r="G40" s="70"/>
      <c r="H40" s="14"/>
      <c r="I40" s="14"/>
      <c r="J40" s="14"/>
      <c r="K40" s="14"/>
      <c r="L40" s="14"/>
      <c r="M40" s="14"/>
      <c r="N40" s="14"/>
      <c r="O40" s="14"/>
      <c r="P40" s="14"/>
      <c r="Q40" s="14"/>
    </row>
    <row r="41" spans="1:17">
      <c r="A41" s="70"/>
      <c r="B41" s="121" t="s">
        <v>70</v>
      </c>
      <c r="C41" s="128">
        <v>803571.42857142864</v>
      </c>
      <c r="D41" s="128"/>
      <c r="E41" s="128"/>
      <c r="F41" s="128">
        <v>803571.42857142864</v>
      </c>
      <c r="G41" s="70"/>
      <c r="H41" s="14"/>
      <c r="I41" s="14"/>
      <c r="J41" s="14"/>
      <c r="K41" s="14"/>
      <c r="L41" s="14"/>
      <c r="M41" s="14"/>
      <c r="N41" s="14"/>
      <c r="O41" s="14"/>
      <c r="P41" s="14"/>
      <c r="Q41" s="14"/>
    </row>
    <row r="42" spans="1:17">
      <c r="A42" s="70"/>
      <c r="B42" s="129" t="s">
        <v>163</v>
      </c>
      <c r="C42" s="128">
        <v>803571.42857142864</v>
      </c>
      <c r="D42" s="128"/>
      <c r="E42" s="128"/>
      <c r="F42" s="128">
        <v>803571.42857142864</v>
      </c>
      <c r="G42" s="70"/>
      <c r="H42" s="14"/>
      <c r="I42" s="14"/>
      <c r="J42" s="14"/>
      <c r="K42" s="14"/>
      <c r="L42" s="14"/>
      <c r="M42" s="14"/>
      <c r="N42" s="14"/>
      <c r="O42" s="14"/>
      <c r="P42" s="14"/>
      <c r="Q42" s="14"/>
    </row>
    <row r="43" spans="1:17">
      <c r="A43" s="70"/>
      <c r="B43" s="121" t="s">
        <v>271</v>
      </c>
      <c r="C43" s="128"/>
      <c r="D43" s="128"/>
      <c r="E43" s="128">
        <v>17500000</v>
      </c>
      <c r="F43" s="128">
        <v>17500000</v>
      </c>
      <c r="G43" s="70"/>
      <c r="H43" s="14"/>
      <c r="I43" s="14"/>
      <c r="J43" s="14"/>
      <c r="K43" s="14"/>
      <c r="L43" s="14"/>
      <c r="M43" s="14"/>
      <c r="N43" s="14"/>
      <c r="O43" s="14"/>
      <c r="P43" s="14"/>
      <c r="Q43" s="14"/>
    </row>
    <row r="44" spans="1:17">
      <c r="A44" s="70"/>
      <c r="B44" s="129" t="s">
        <v>96</v>
      </c>
      <c r="C44" s="128"/>
      <c r="D44" s="128"/>
      <c r="E44" s="128">
        <v>17500000</v>
      </c>
      <c r="F44" s="128">
        <v>17500000</v>
      </c>
      <c r="G44" s="70"/>
      <c r="H44" s="14"/>
      <c r="I44" s="14"/>
      <c r="J44" s="14"/>
      <c r="K44" s="14"/>
      <c r="L44" s="14"/>
      <c r="M44" s="14"/>
      <c r="N44" s="14"/>
      <c r="O44" s="14"/>
      <c r="P44" s="14"/>
      <c r="Q44" s="14"/>
    </row>
    <row r="45" spans="1:17">
      <c r="A45" s="70"/>
      <c r="B45" s="121" t="s">
        <v>272</v>
      </c>
      <c r="C45" s="128"/>
      <c r="D45" s="128">
        <v>909090.90909090906</v>
      </c>
      <c r="E45" s="128"/>
      <c r="F45" s="128">
        <v>909090.90909090906</v>
      </c>
      <c r="G45" s="70"/>
      <c r="H45" s="14"/>
      <c r="I45" s="14"/>
      <c r="J45" s="14"/>
      <c r="K45" s="14"/>
      <c r="L45" s="14"/>
      <c r="M45" s="14"/>
      <c r="N45" s="14"/>
      <c r="O45" s="14"/>
      <c r="P45" s="14"/>
      <c r="Q45" s="14"/>
    </row>
    <row r="46" spans="1:17">
      <c r="A46" s="70"/>
      <c r="B46" s="129" t="s">
        <v>125</v>
      </c>
      <c r="C46" s="128"/>
      <c r="D46" s="128">
        <v>909090.90909090906</v>
      </c>
      <c r="E46" s="128"/>
      <c r="F46" s="128">
        <v>909090.90909090906</v>
      </c>
      <c r="G46" s="70"/>
      <c r="H46" s="14"/>
      <c r="I46" s="14"/>
      <c r="J46" s="14"/>
      <c r="K46" s="14"/>
      <c r="L46" s="14"/>
      <c r="M46" s="14"/>
      <c r="N46" s="14"/>
      <c r="O46" s="14"/>
      <c r="P46" s="14"/>
      <c r="Q46" s="14"/>
    </row>
    <row r="47" spans="1:17">
      <c r="A47" s="70"/>
      <c r="B47" s="121" t="s">
        <v>263</v>
      </c>
      <c r="C47" s="128">
        <v>267857.1428571429</v>
      </c>
      <c r="D47" s="128"/>
      <c r="E47" s="128"/>
      <c r="F47" s="128">
        <v>267857.1428571429</v>
      </c>
      <c r="G47" s="70"/>
      <c r="H47" s="14"/>
      <c r="I47" s="14"/>
      <c r="J47" s="14"/>
      <c r="K47" s="14"/>
      <c r="L47" s="14"/>
      <c r="M47" s="14"/>
      <c r="N47" s="14"/>
      <c r="O47" s="14"/>
      <c r="P47" s="14"/>
      <c r="Q47" s="14"/>
    </row>
    <row r="48" spans="1:17">
      <c r="A48" s="70"/>
      <c r="B48" s="129" t="s">
        <v>145</v>
      </c>
      <c r="C48" s="128">
        <v>267857.1428571429</v>
      </c>
      <c r="D48" s="128"/>
      <c r="E48" s="128"/>
      <c r="F48" s="128">
        <v>267857.1428571429</v>
      </c>
      <c r="G48" s="70"/>
      <c r="H48" s="14"/>
      <c r="I48" s="14"/>
      <c r="J48" s="14"/>
      <c r="K48" s="14"/>
      <c r="L48" s="14"/>
      <c r="M48" s="14"/>
      <c r="N48" s="14"/>
      <c r="O48" s="14"/>
      <c r="P48" s="14"/>
      <c r="Q48" s="14"/>
    </row>
    <row r="49" spans="1:17">
      <c r="A49" s="70"/>
      <c r="B49" s="121" t="s">
        <v>7</v>
      </c>
      <c r="C49" s="128">
        <v>1071428.5714285716</v>
      </c>
      <c r="D49" s="128">
        <v>29090909.090909086</v>
      </c>
      <c r="E49" s="128">
        <v>18312500</v>
      </c>
      <c r="F49" s="128">
        <v>48474837.662337653</v>
      </c>
      <c r="G49" s="70"/>
      <c r="H49" s="14"/>
      <c r="I49" s="14"/>
      <c r="J49" s="14"/>
      <c r="K49" s="14"/>
      <c r="L49" s="14"/>
      <c r="M49" s="14"/>
      <c r="N49" s="14"/>
      <c r="O49" s="14"/>
      <c r="P49" s="14"/>
      <c r="Q49" s="14"/>
    </row>
    <row r="50" spans="1:17">
      <c r="A50" s="70"/>
      <c r="B50" s="14"/>
      <c r="C50" s="14"/>
      <c r="D50" s="14"/>
      <c r="E50" s="14"/>
      <c r="F50" s="14"/>
      <c r="G50" s="70"/>
      <c r="H50" s="14"/>
      <c r="I50" s="14"/>
      <c r="J50" s="14"/>
      <c r="K50" s="14"/>
      <c r="L50" s="14"/>
      <c r="M50" s="14"/>
      <c r="N50" s="14"/>
      <c r="O50" s="14"/>
      <c r="P50" s="14"/>
      <c r="Q50" s="14"/>
    </row>
    <row r="51" spans="1:17">
      <c r="A51" s="70"/>
      <c r="B51" s="14"/>
      <c r="C51" s="14"/>
      <c r="D51" s="14"/>
      <c r="E51" s="14"/>
      <c r="F51" s="14"/>
      <c r="G51" s="70"/>
      <c r="H51" s="14"/>
      <c r="I51" s="14"/>
      <c r="J51" s="14"/>
      <c r="K51" s="14"/>
      <c r="L51" s="14"/>
      <c r="M51" s="14"/>
      <c r="N51" s="14"/>
      <c r="O51" s="14"/>
      <c r="P51" s="14"/>
      <c r="Q51" s="14"/>
    </row>
    <row r="52" spans="1:17">
      <c r="A52" s="70"/>
      <c r="B52" s="14"/>
      <c r="C52" s="14"/>
      <c r="D52" s="14"/>
      <c r="E52" s="14"/>
      <c r="F52" s="14"/>
      <c r="G52" s="70"/>
      <c r="H52" s="14"/>
      <c r="I52" s="14"/>
      <c r="J52" s="14"/>
      <c r="K52" s="14"/>
      <c r="L52" s="14"/>
      <c r="M52" s="14"/>
      <c r="N52" s="14"/>
      <c r="O52" s="14"/>
      <c r="P52" s="14"/>
      <c r="Q52" s="14"/>
    </row>
    <row r="53" spans="1:17">
      <c r="A53" s="70"/>
      <c r="B53" s="14"/>
      <c r="C53" s="14"/>
      <c r="D53" s="14"/>
      <c r="E53" s="14"/>
      <c r="F53" s="14"/>
      <c r="G53" s="70"/>
      <c r="H53" s="14"/>
      <c r="I53" s="14"/>
      <c r="J53" s="14"/>
      <c r="K53" s="14"/>
      <c r="L53" s="14"/>
      <c r="M53" s="14"/>
      <c r="N53" s="14"/>
      <c r="O53" s="14"/>
      <c r="P53" s="14"/>
      <c r="Q53" s="14"/>
    </row>
    <row r="54" spans="1:17">
      <c r="A54" s="70"/>
      <c r="B54" s="14"/>
      <c r="C54" s="14"/>
      <c r="D54" s="14"/>
      <c r="E54" s="14"/>
      <c r="F54" s="14"/>
      <c r="G54" s="70"/>
      <c r="H54" s="14"/>
      <c r="I54" s="14"/>
      <c r="J54" s="14"/>
      <c r="K54" s="14"/>
      <c r="L54" s="14"/>
      <c r="M54" s="14"/>
      <c r="N54" s="14"/>
      <c r="O54" s="14"/>
      <c r="P54" s="14"/>
      <c r="Q54" s="14"/>
    </row>
    <row r="55" spans="1:17">
      <c r="A55" s="70"/>
      <c r="B55" s="14"/>
      <c r="C55" s="14"/>
      <c r="D55" s="14"/>
      <c r="E55" s="14"/>
      <c r="F55" s="14"/>
      <c r="G55" s="70"/>
      <c r="H55" s="14"/>
      <c r="I55" s="14"/>
      <c r="J55" s="14"/>
      <c r="K55" s="14"/>
      <c r="L55" s="14"/>
      <c r="M55" s="14"/>
      <c r="N55" s="14"/>
      <c r="O55" s="14"/>
      <c r="P55" s="14"/>
      <c r="Q55" s="14"/>
    </row>
    <row r="56" spans="1:17">
      <c r="A56" s="70"/>
      <c r="B56" s="14"/>
      <c r="C56" s="14"/>
      <c r="D56" s="14"/>
      <c r="E56" s="14"/>
      <c r="F56" s="14"/>
      <c r="G56" s="70"/>
      <c r="H56" s="14"/>
      <c r="I56" s="14"/>
      <c r="J56" s="14"/>
      <c r="K56" s="14"/>
      <c r="L56" s="14"/>
      <c r="M56" s="14"/>
      <c r="N56" s="14"/>
      <c r="O56" s="14"/>
      <c r="P56" s="14"/>
      <c r="Q56" s="14"/>
    </row>
    <row r="57" spans="1:17">
      <c r="A57" s="70"/>
      <c r="B57" s="14"/>
      <c r="C57" s="14"/>
      <c r="D57" s="14"/>
      <c r="E57" s="14"/>
      <c r="F57" s="14"/>
      <c r="G57" s="70"/>
      <c r="H57" s="14"/>
      <c r="I57" s="14"/>
      <c r="J57" s="14"/>
      <c r="K57" s="14"/>
      <c r="L57" s="14"/>
      <c r="M57" s="14"/>
      <c r="N57" s="14"/>
      <c r="O57" s="14"/>
      <c r="P57" s="14"/>
      <c r="Q57" s="14"/>
    </row>
    <row r="58" spans="1:17">
      <c r="A58" s="70"/>
      <c r="B58" s="14"/>
      <c r="C58" s="14"/>
      <c r="D58" s="14"/>
      <c r="E58" s="14"/>
      <c r="F58" s="14"/>
      <c r="G58" s="70"/>
      <c r="H58" s="14"/>
      <c r="I58" s="14"/>
      <c r="J58" s="14"/>
      <c r="K58" s="14"/>
      <c r="L58" s="14"/>
      <c r="M58" s="14"/>
      <c r="N58" s="14"/>
      <c r="O58" s="14"/>
      <c r="P58" s="14"/>
      <c r="Q58" s="14"/>
    </row>
    <row r="59" spans="1:17">
      <c r="A59" s="70"/>
      <c r="B59" s="14"/>
      <c r="C59" s="14"/>
      <c r="D59" s="14"/>
      <c r="E59" s="14"/>
      <c r="F59" s="14"/>
      <c r="G59" s="70"/>
      <c r="H59" s="14"/>
      <c r="I59" s="14"/>
      <c r="J59" s="14"/>
      <c r="K59" s="14"/>
      <c r="L59" s="14"/>
      <c r="M59" s="14"/>
      <c r="N59" s="14"/>
      <c r="O59" s="14"/>
      <c r="P59" s="14"/>
      <c r="Q59" s="14"/>
    </row>
    <row r="60" spans="1:17">
      <c r="A60" s="70"/>
      <c r="B60" s="14"/>
      <c r="C60" s="14"/>
      <c r="D60" s="14"/>
      <c r="E60" s="14"/>
      <c r="F60" s="14"/>
      <c r="G60" s="70"/>
      <c r="H60" s="14"/>
      <c r="I60" s="14"/>
      <c r="J60" s="14"/>
      <c r="K60" s="14"/>
      <c r="L60" s="14"/>
      <c r="M60" s="14"/>
      <c r="N60" s="14"/>
      <c r="O60" s="14"/>
      <c r="P60" s="14"/>
      <c r="Q60" s="14"/>
    </row>
    <row r="61" spans="1:17">
      <c r="A61" s="70"/>
      <c r="B61" s="14"/>
      <c r="C61" s="14"/>
      <c r="D61" s="14"/>
      <c r="E61" s="14"/>
      <c r="F61" s="14"/>
      <c r="G61" s="70"/>
      <c r="H61" s="14"/>
      <c r="I61" s="14"/>
      <c r="J61" s="14"/>
      <c r="K61" s="14"/>
      <c r="L61" s="14"/>
      <c r="M61" s="14"/>
      <c r="N61" s="14"/>
      <c r="O61" s="14"/>
      <c r="P61" s="14"/>
      <c r="Q61" s="14"/>
    </row>
    <row r="62" spans="1:17">
      <c r="A62" s="70"/>
      <c r="B62" s="14"/>
      <c r="C62" s="14"/>
      <c r="D62" s="14"/>
      <c r="E62" s="14"/>
      <c r="F62" s="14"/>
      <c r="G62" s="70"/>
      <c r="H62" s="14"/>
      <c r="I62" s="14"/>
      <c r="J62" s="14"/>
      <c r="K62" s="14"/>
      <c r="L62" s="14"/>
      <c r="M62" s="14"/>
      <c r="N62" s="14"/>
      <c r="O62" s="14"/>
      <c r="P62" s="14"/>
      <c r="Q62" s="14"/>
    </row>
    <row r="63" spans="1:17">
      <c r="A63" s="70"/>
      <c r="B63" s="14"/>
      <c r="C63" s="14"/>
      <c r="D63" s="14"/>
      <c r="E63" s="14"/>
      <c r="F63" s="14"/>
      <c r="G63" s="70"/>
      <c r="H63" s="14"/>
      <c r="I63" s="14"/>
      <c r="J63" s="14"/>
      <c r="K63" s="14"/>
      <c r="L63" s="14"/>
      <c r="M63" s="14"/>
      <c r="N63" s="14"/>
      <c r="O63" s="14"/>
      <c r="P63" s="14"/>
      <c r="Q63" s="14"/>
    </row>
    <row r="64" spans="1:17">
      <c r="A64" s="70"/>
      <c r="B64" s="14"/>
      <c r="C64" s="14"/>
      <c r="D64" s="14"/>
      <c r="E64" s="14"/>
      <c r="F64" s="14"/>
      <c r="G64" s="70"/>
      <c r="H64" s="14"/>
      <c r="I64" s="14"/>
      <c r="J64" s="14"/>
      <c r="K64" s="14"/>
      <c r="L64" s="14"/>
      <c r="M64" s="14"/>
      <c r="N64" s="14"/>
      <c r="O64" s="14"/>
      <c r="P64" s="14"/>
      <c r="Q64" s="14"/>
    </row>
    <row r="65" spans="1:17">
      <c r="A65" s="70"/>
      <c r="B65" s="14"/>
      <c r="C65" s="14"/>
      <c r="D65" s="14"/>
      <c r="E65" s="14"/>
      <c r="F65" s="14"/>
      <c r="G65" s="70"/>
      <c r="H65" s="14"/>
      <c r="I65" s="14"/>
      <c r="J65" s="14"/>
      <c r="K65" s="14"/>
      <c r="L65" s="14"/>
      <c r="M65" s="14"/>
      <c r="N65" s="14"/>
      <c r="O65" s="14"/>
      <c r="P65" s="14"/>
      <c r="Q65" s="14"/>
    </row>
    <row r="66" spans="1:17">
      <c r="A66" s="70"/>
      <c r="B66" s="14"/>
      <c r="C66" s="14"/>
      <c r="D66" s="14"/>
      <c r="E66" s="14"/>
      <c r="F66" s="14"/>
      <c r="G66" s="70"/>
      <c r="H66" s="14"/>
      <c r="I66" s="14"/>
      <c r="J66" s="14"/>
      <c r="K66" s="14"/>
      <c r="L66" s="14"/>
      <c r="M66" s="14"/>
      <c r="N66" s="14"/>
      <c r="O66" s="14"/>
      <c r="P66" s="14"/>
      <c r="Q66" s="14"/>
    </row>
    <row r="67" spans="1:17">
      <c r="A67" s="70"/>
      <c r="B67" s="14"/>
      <c r="C67" s="14"/>
      <c r="D67" s="14"/>
      <c r="E67" s="14"/>
      <c r="F67" s="14"/>
      <c r="G67" s="70"/>
      <c r="H67" s="14"/>
      <c r="I67" s="14"/>
      <c r="J67" s="14"/>
      <c r="K67" s="14"/>
      <c r="L67" s="14"/>
      <c r="M67" s="14"/>
      <c r="N67" s="14"/>
      <c r="O67" s="14"/>
      <c r="P67" s="14"/>
      <c r="Q67" s="14"/>
    </row>
    <row r="68" spans="1:17">
      <c r="A68" s="70"/>
      <c r="B68" s="14"/>
      <c r="C68" s="14"/>
      <c r="D68" s="14"/>
      <c r="E68" s="14"/>
      <c r="F68" s="14"/>
      <c r="G68" s="70"/>
      <c r="H68" s="14"/>
      <c r="I68" s="14"/>
      <c r="J68" s="14"/>
      <c r="K68" s="14"/>
      <c r="L68" s="14"/>
      <c r="M68" s="14"/>
      <c r="N68" s="14"/>
      <c r="O68" s="14"/>
      <c r="P68" s="14"/>
      <c r="Q68" s="14"/>
    </row>
    <row r="69" spans="1:17">
      <c r="A69" s="70"/>
      <c r="B69" s="14"/>
      <c r="C69" s="14"/>
      <c r="D69" s="14"/>
      <c r="E69" s="14"/>
      <c r="F69" s="14"/>
      <c r="G69" s="70"/>
      <c r="H69" s="14"/>
      <c r="I69" s="14"/>
      <c r="J69" s="14"/>
      <c r="K69" s="14"/>
      <c r="L69" s="14"/>
      <c r="M69" s="14"/>
      <c r="N69" s="14"/>
      <c r="O69" s="14"/>
      <c r="P69" s="14"/>
      <c r="Q69" s="14"/>
    </row>
    <row r="70" spans="1:17">
      <c r="A70" s="70"/>
      <c r="B70" s="14"/>
      <c r="C70" s="14"/>
      <c r="D70" s="14"/>
      <c r="E70" s="14"/>
      <c r="F70" s="14"/>
      <c r="G70" s="70"/>
      <c r="H70" s="14"/>
      <c r="I70" s="14"/>
      <c r="J70" s="14"/>
      <c r="K70" s="14"/>
      <c r="L70" s="14"/>
      <c r="M70" s="14"/>
      <c r="N70" s="14"/>
      <c r="O70" s="14"/>
      <c r="P70" s="14"/>
      <c r="Q70" s="14"/>
    </row>
    <row r="71" spans="1:17">
      <c r="A71" s="70"/>
      <c r="B71" s="14"/>
      <c r="C71" s="14"/>
      <c r="D71" s="14"/>
      <c r="E71" s="14"/>
      <c r="F71" s="14"/>
      <c r="G71" s="70"/>
      <c r="H71" s="14"/>
      <c r="I71" s="14"/>
      <c r="J71" s="14"/>
      <c r="K71" s="14"/>
      <c r="L71" s="14"/>
      <c r="M71" s="14"/>
      <c r="N71" s="14"/>
      <c r="O71" s="14"/>
      <c r="P71" s="14"/>
      <c r="Q71" s="14"/>
    </row>
    <row r="72" spans="1:17">
      <c r="A72" s="70"/>
      <c r="B72" s="14"/>
      <c r="C72" s="14"/>
      <c r="D72" s="14"/>
      <c r="E72" s="14"/>
      <c r="F72" s="14"/>
      <c r="G72" s="70"/>
      <c r="H72" s="14"/>
      <c r="I72" s="14"/>
      <c r="J72" s="14"/>
      <c r="K72" s="14"/>
      <c r="L72" s="14"/>
      <c r="M72" s="14"/>
      <c r="N72" s="14"/>
      <c r="O72" s="14"/>
      <c r="P72" s="14"/>
      <c r="Q72" s="14"/>
    </row>
    <row r="73" spans="1:17" ht="18" customHeight="1">
      <c r="A73" s="70"/>
      <c r="B73" s="70"/>
      <c r="C73" s="70"/>
      <c r="D73" s="70"/>
      <c r="E73" s="70"/>
      <c r="F73" s="70"/>
      <c r="G73" s="70"/>
      <c r="H73" s="14"/>
      <c r="I73" s="14"/>
      <c r="J73" s="14"/>
      <c r="K73" s="14"/>
      <c r="L73" s="14"/>
      <c r="M73" s="14"/>
      <c r="N73" s="14"/>
      <c r="O73" s="14"/>
      <c r="P73" s="14"/>
      <c r="Q73" s="14"/>
    </row>
    <row r="74" spans="1:17">
      <c r="A74" s="14"/>
      <c r="B74" s="14"/>
      <c r="C74" s="14"/>
      <c r="D74" s="14"/>
      <c r="E74" s="14"/>
      <c r="F74" s="14"/>
      <c r="G74" s="14"/>
      <c r="H74" s="14"/>
      <c r="I74" s="14"/>
      <c r="J74" s="14"/>
      <c r="K74" s="14"/>
      <c r="L74" s="14"/>
      <c r="M74" s="14"/>
      <c r="N74" s="14"/>
      <c r="O74" s="14"/>
      <c r="P74" s="14"/>
      <c r="Q74" s="14"/>
    </row>
    <row r="75" spans="1:17">
      <c r="A75" s="14"/>
      <c r="B75" s="14"/>
      <c r="C75" s="14"/>
      <c r="D75" s="14"/>
      <c r="E75" s="14"/>
      <c r="F75" s="14"/>
      <c r="G75" s="14"/>
      <c r="H75" s="14"/>
      <c r="I75" s="14"/>
      <c r="J75" s="14"/>
      <c r="K75" s="14"/>
      <c r="L75" s="14"/>
      <c r="M75" s="14"/>
      <c r="N75" s="14"/>
      <c r="O75" s="14"/>
      <c r="P75" s="14"/>
      <c r="Q75" s="14"/>
    </row>
    <row r="76" spans="1:17">
      <c r="A76" s="14"/>
      <c r="B76" s="14"/>
      <c r="C76" s="14"/>
      <c r="D76" s="14"/>
      <c r="E76" s="14"/>
      <c r="F76" s="14"/>
      <c r="G76" s="14"/>
      <c r="H76" s="14"/>
      <c r="I76" s="14"/>
      <c r="J76" s="14"/>
      <c r="K76" s="14"/>
      <c r="L76" s="14"/>
      <c r="M76" s="14"/>
      <c r="N76" s="14"/>
      <c r="O76" s="14"/>
      <c r="P76" s="14"/>
      <c r="Q76" s="14"/>
    </row>
    <row r="77" spans="1:17">
      <c r="A77" s="14"/>
      <c r="B77" s="14"/>
      <c r="C77" s="14"/>
      <c r="D77" s="14"/>
      <c r="E77" s="14"/>
      <c r="F77" s="14"/>
      <c r="G77" s="14"/>
      <c r="H77" s="14"/>
      <c r="I77" s="14"/>
      <c r="J77" s="14"/>
      <c r="K77" s="14"/>
      <c r="L77" s="14"/>
      <c r="M77" s="14"/>
      <c r="N77" s="14"/>
      <c r="O77" s="14"/>
      <c r="P77" s="14"/>
      <c r="Q77" s="14"/>
    </row>
    <row r="78" spans="1:17">
      <c r="A78" s="14"/>
      <c r="B78" s="14"/>
      <c r="C78" s="14"/>
      <c r="D78" s="14"/>
      <c r="E78" s="14"/>
      <c r="F78" s="14"/>
      <c r="G78" s="14"/>
      <c r="H78" s="14"/>
      <c r="I78" s="14"/>
      <c r="J78" s="14"/>
      <c r="K78" s="14"/>
      <c r="L78" s="14"/>
      <c r="M78" s="14"/>
      <c r="N78" s="14"/>
      <c r="O78" s="14"/>
      <c r="P78" s="14"/>
      <c r="Q78" s="14"/>
    </row>
    <row r="79" spans="1:17">
      <c r="A79" s="14"/>
      <c r="B79" s="14"/>
      <c r="C79" s="14"/>
      <c r="D79" s="14"/>
      <c r="E79" s="14"/>
      <c r="F79" s="14"/>
      <c r="G79" s="14"/>
      <c r="H79" s="14"/>
      <c r="I79" s="14"/>
      <c r="J79" s="14"/>
      <c r="K79" s="14"/>
      <c r="L79" s="14"/>
      <c r="M79" s="14"/>
      <c r="N79" s="14"/>
      <c r="O79" s="14"/>
      <c r="P79" s="14"/>
      <c r="Q79" s="14"/>
    </row>
    <row r="80" spans="1:17">
      <c r="A80" s="14"/>
      <c r="B80" s="14"/>
      <c r="C80" s="14"/>
      <c r="D80" s="14"/>
      <c r="E80" s="14"/>
      <c r="F80" s="14"/>
      <c r="G80" s="14"/>
      <c r="H80" s="14"/>
      <c r="I80" s="14"/>
      <c r="J80" s="14"/>
      <c r="K80" s="14"/>
      <c r="L80" s="14"/>
      <c r="M80" s="14"/>
      <c r="N80" s="14"/>
      <c r="O80" s="14"/>
      <c r="P80" s="14"/>
      <c r="Q80" s="14"/>
    </row>
    <row r="81" spans="1:17">
      <c r="A81" s="14"/>
      <c r="B81" s="14"/>
      <c r="C81" s="14"/>
      <c r="D81" s="14"/>
      <c r="E81" s="14"/>
      <c r="F81" s="14"/>
      <c r="G81" s="14"/>
      <c r="H81" s="14"/>
      <c r="I81" s="14"/>
      <c r="J81" s="14"/>
      <c r="K81" s="14"/>
      <c r="L81" s="14"/>
      <c r="M81" s="14"/>
      <c r="N81" s="14"/>
      <c r="O81" s="14"/>
      <c r="P81" s="14"/>
      <c r="Q81" s="14"/>
    </row>
    <row r="82" spans="1:17">
      <c r="A82" s="14"/>
      <c r="B82" s="14"/>
      <c r="C82" s="14"/>
      <c r="D82" s="14"/>
      <c r="E82" s="14"/>
      <c r="F82" s="14"/>
      <c r="G82" s="14"/>
      <c r="H82" s="14"/>
      <c r="I82" s="14"/>
      <c r="J82" s="14"/>
      <c r="K82" s="14"/>
      <c r="L82" s="14"/>
      <c r="M82" s="14"/>
      <c r="N82" s="14"/>
      <c r="O82" s="14"/>
      <c r="P82" s="14"/>
      <c r="Q82" s="14"/>
    </row>
    <row r="83" spans="1:17">
      <c r="A83" s="14"/>
      <c r="B83" s="14"/>
      <c r="C83" s="14"/>
      <c r="D83" s="14"/>
      <c r="E83" s="14"/>
      <c r="F83" s="14"/>
      <c r="G83" s="14"/>
      <c r="H83" s="14"/>
      <c r="I83" s="14"/>
      <c r="J83" s="14"/>
      <c r="K83" s="14"/>
      <c r="L83" s="14"/>
      <c r="M83" s="14"/>
      <c r="N83" s="14"/>
      <c r="O83" s="14"/>
      <c r="P83" s="14"/>
      <c r="Q83" s="14"/>
    </row>
    <row r="84" spans="1:17">
      <c r="A84" s="14"/>
      <c r="B84" s="14"/>
      <c r="C84" s="14"/>
      <c r="D84" s="14"/>
      <c r="E84" s="14"/>
      <c r="F84" s="14"/>
      <c r="G84" s="14"/>
      <c r="H84" s="14"/>
      <c r="I84" s="14"/>
      <c r="J84" s="14"/>
      <c r="K84" s="14"/>
      <c r="L84" s="14"/>
      <c r="M84" s="14"/>
      <c r="N84" s="14"/>
      <c r="O84" s="14"/>
      <c r="P84" s="14"/>
      <c r="Q84" s="14"/>
    </row>
    <row r="85" spans="1:17">
      <c r="A85" s="14"/>
      <c r="B85" s="14"/>
      <c r="C85" s="14"/>
      <c r="D85" s="14"/>
      <c r="E85" s="14"/>
      <c r="F85" s="14"/>
      <c r="G85" s="14"/>
      <c r="H85" s="14"/>
      <c r="I85" s="14"/>
      <c r="J85" s="14"/>
      <c r="K85" s="14"/>
      <c r="L85" s="14"/>
      <c r="M85" s="14"/>
      <c r="N85" s="14"/>
      <c r="O85" s="14"/>
      <c r="P85" s="14"/>
      <c r="Q85" s="14"/>
    </row>
    <row r="86" spans="1:17">
      <c r="A86" s="14"/>
      <c r="B86" s="14"/>
      <c r="C86" s="14"/>
      <c r="D86" s="14"/>
      <c r="E86" s="14"/>
      <c r="F86" s="14"/>
      <c r="G86" s="14"/>
      <c r="H86" s="14"/>
      <c r="I86" s="14"/>
      <c r="J86" s="14"/>
      <c r="K86" s="14"/>
      <c r="L86" s="14"/>
      <c r="M86" s="14"/>
      <c r="N86" s="14"/>
      <c r="O86" s="14"/>
      <c r="P86" s="14"/>
      <c r="Q86" s="14"/>
    </row>
    <row r="87" spans="1:17">
      <c r="A87" s="14"/>
      <c r="B87" s="14"/>
      <c r="C87" s="14"/>
      <c r="D87" s="14"/>
      <c r="E87" s="14"/>
      <c r="F87" s="14"/>
      <c r="G87" s="14"/>
      <c r="H87" s="14"/>
      <c r="I87" s="14"/>
      <c r="J87" s="14"/>
      <c r="K87" s="14"/>
      <c r="L87" s="14"/>
      <c r="M87" s="14"/>
      <c r="N87" s="14"/>
      <c r="O87" s="14"/>
      <c r="P87" s="14"/>
      <c r="Q87" s="14"/>
    </row>
    <row r="88" spans="1:17">
      <c r="A88" s="14"/>
      <c r="B88" s="14"/>
      <c r="C88" s="14"/>
      <c r="D88" s="14"/>
      <c r="E88" s="14"/>
      <c r="F88" s="14"/>
      <c r="G88" s="14"/>
      <c r="H88" s="14"/>
      <c r="I88" s="14"/>
      <c r="J88" s="14"/>
      <c r="K88" s="14"/>
      <c r="L88" s="14"/>
      <c r="M88" s="14"/>
      <c r="N88" s="14"/>
      <c r="O88" s="14"/>
      <c r="P88" s="14"/>
      <c r="Q88" s="14"/>
    </row>
    <row r="89" spans="1:17">
      <c r="A89" s="14"/>
      <c r="B89" s="14"/>
      <c r="C89" s="14"/>
      <c r="D89" s="14"/>
      <c r="E89" s="14"/>
      <c r="F89" s="14"/>
      <c r="G89" s="14"/>
      <c r="H89" s="14"/>
      <c r="I89" s="14"/>
      <c r="J89" s="14"/>
      <c r="K89" s="14"/>
      <c r="L89" s="14"/>
      <c r="M89" s="14"/>
      <c r="N89" s="14"/>
      <c r="O89" s="14"/>
      <c r="P89" s="14"/>
      <c r="Q89" s="14"/>
    </row>
    <row r="90" spans="1:17">
      <c r="A90" s="14"/>
      <c r="B90" s="14"/>
      <c r="C90" s="14"/>
      <c r="D90" s="14"/>
      <c r="E90" s="14"/>
      <c r="F90" s="14"/>
      <c r="G90" s="14"/>
      <c r="H90" s="14"/>
      <c r="I90" s="14"/>
      <c r="J90" s="14"/>
      <c r="K90" s="14"/>
      <c r="L90" s="14"/>
      <c r="M90" s="14"/>
      <c r="N90" s="14"/>
      <c r="O90" s="14"/>
      <c r="P90" s="14"/>
      <c r="Q90" s="14"/>
    </row>
    <row r="91" spans="1:17">
      <c r="A91" s="14"/>
      <c r="B91" s="14"/>
      <c r="C91" s="14"/>
      <c r="D91" s="14"/>
      <c r="E91" s="14"/>
      <c r="F91" s="14"/>
      <c r="G91" s="14"/>
      <c r="H91" s="14"/>
      <c r="I91" s="14"/>
      <c r="J91" s="14"/>
      <c r="K91" s="14"/>
      <c r="L91" s="14"/>
      <c r="M91" s="14"/>
      <c r="N91" s="14"/>
      <c r="O91" s="14"/>
      <c r="P91" s="14"/>
      <c r="Q91" s="14"/>
    </row>
    <row r="92" spans="1:17">
      <c r="A92" s="14"/>
      <c r="B92" s="14"/>
      <c r="C92" s="14"/>
      <c r="D92" s="14"/>
      <c r="E92" s="14"/>
      <c r="F92" s="14"/>
      <c r="G92" s="14"/>
      <c r="H92" s="14"/>
      <c r="I92" s="14"/>
      <c r="J92" s="14"/>
      <c r="K92" s="14"/>
      <c r="L92" s="14"/>
      <c r="M92" s="14"/>
      <c r="N92" s="14"/>
      <c r="O92" s="14"/>
      <c r="P92" s="14"/>
      <c r="Q92" s="14"/>
    </row>
    <row r="93" spans="1:17">
      <c r="A93" s="14"/>
      <c r="B93" s="14"/>
      <c r="C93" s="14"/>
      <c r="D93" s="14"/>
      <c r="E93" s="14"/>
      <c r="F93" s="14"/>
      <c r="G93" s="14"/>
      <c r="H93" s="14"/>
      <c r="I93" s="14"/>
      <c r="J93" s="14"/>
      <c r="K93" s="14"/>
      <c r="L93" s="14"/>
      <c r="M93" s="14"/>
      <c r="N93" s="14"/>
      <c r="O93" s="14"/>
      <c r="P93" s="14"/>
      <c r="Q93" s="14"/>
    </row>
    <row r="94" spans="1:17">
      <c r="A94" s="14"/>
      <c r="B94" s="14"/>
      <c r="C94" s="14"/>
      <c r="D94" s="14"/>
      <c r="E94" s="14"/>
      <c r="F94" s="14"/>
      <c r="G94" s="14"/>
      <c r="H94" s="14"/>
      <c r="I94" s="14"/>
      <c r="J94" s="14"/>
      <c r="K94" s="14"/>
      <c r="L94" s="14"/>
      <c r="M94" s="14"/>
      <c r="N94" s="14"/>
      <c r="O94" s="14"/>
      <c r="P94" s="14"/>
      <c r="Q94" s="14"/>
    </row>
    <row r="95" spans="1:17">
      <c r="A95" s="14"/>
      <c r="B95" s="14"/>
      <c r="C95" s="14"/>
      <c r="D95" s="14"/>
      <c r="E95" s="14"/>
      <c r="F95" s="14"/>
      <c r="G95" s="14"/>
      <c r="H95" s="14"/>
      <c r="I95" s="14"/>
      <c r="J95" s="14"/>
      <c r="K95" s="14"/>
      <c r="L95" s="14"/>
      <c r="M95" s="14"/>
      <c r="N95" s="14"/>
      <c r="O95" s="14"/>
      <c r="P95" s="14"/>
      <c r="Q95" s="14"/>
    </row>
    <row r="96" spans="1:17">
      <c r="A96" s="14"/>
      <c r="B96" s="14"/>
      <c r="C96" s="14"/>
      <c r="D96" s="14"/>
      <c r="E96" s="14"/>
      <c r="F96" s="14"/>
      <c r="G96" s="14"/>
      <c r="H96" s="14"/>
      <c r="I96" s="14"/>
      <c r="J96" s="14"/>
      <c r="K96" s="14"/>
      <c r="L96" s="14"/>
      <c r="M96" s="14"/>
      <c r="N96" s="14"/>
      <c r="O96" s="14"/>
      <c r="P96" s="14"/>
      <c r="Q96" s="14"/>
    </row>
    <row r="97" spans="1:17">
      <c r="A97" s="14"/>
      <c r="B97" s="14"/>
      <c r="C97" s="14"/>
      <c r="D97" s="14"/>
      <c r="E97" s="14"/>
      <c r="F97" s="14"/>
      <c r="G97" s="14"/>
      <c r="H97" s="14"/>
      <c r="I97" s="14"/>
      <c r="J97" s="14"/>
      <c r="K97" s="14"/>
      <c r="L97" s="14"/>
      <c r="M97" s="14"/>
      <c r="N97" s="14"/>
      <c r="O97" s="14"/>
      <c r="P97" s="14"/>
      <c r="Q97" s="14"/>
    </row>
    <row r="98" spans="1:17">
      <c r="A98" s="14"/>
      <c r="B98" s="14"/>
      <c r="C98" s="14"/>
      <c r="D98" s="14"/>
      <c r="E98" s="14"/>
      <c r="F98" s="14"/>
      <c r="G98" s="14"/>
      <c r="H98" s="14"/>
      <c r="I98" s="14"/>
      <c r="J98" s="14"/>
      <c r="K98" s="14"/>
      <c r="L98" s="14"/>
      <c r="M98" s="14"/>
      <c r="N98" s="14"/>
      <c r="O98" s="14"/>
      <c r="P98" s="14"/>
      <c r="Q98" s="14"/>
    </row>
    <row r="99" spans="1:17">
      <c r="A99" s="14"/>
      <c r="B99" s="14"/>
      <c r="C99" s="14"/>
      <c r="D99" s="14"/>
      <c r="E99" s="14"/>
      <c r="F99" s="14"/>
      <c r="G99" s="14"/>
      <c r="H99" s="14"/>
      <c r="I99" s="14"/>
      <c r="J99" s="14"/>
      <c r="K99" s="14"/>
      <c r="L99" s="14"/>
      <c r="M99" s="14"/>
      <c r="N99" s="14"/>
      <c r="O99" s="14"/>
      <c r="P99" s="14"/>
      <c r="Q99" s="14"/>
    </row>
    <row r="100" spans="1:17">
      <c r="A100" s="14"/>
      <c r="B100" s="14"/>
      <c r="C100" s="14"/>
      <c r="D100" s="14"/>
      <c r="E100" s="14"/>
      <c r="F100" s="14"/>
      <c r="G100" s="14"/>
      <c r="H100" s="14"/>
      <c r="I100" s="14"/>
      <c r="J100" s="14"/>
      <c r="K100" s="14"/>
      <c r="L100" s="14"/>
      <c r="M100" s="14"/>
      <c r="N100" s="14"/>
      <c r="O100" s="14"/>
      <c r="P100" s="14"/>
      <c r="Q100" s="14"/>
    </row>
    <row r="101" spans="1:17">
      <c r="A101" s="14"/>
      <c r="B101" s="14"/>
      <c r="C101" s="14"/>
      <c r="D101" s="14"/>
      <c r="E101" s="14"/>
      <c r="F101" s="14"/>
      <c r="G101" s="14"/>
      <c r="H101" s="14"/>
      <c r="I101" s="14"/>
      <c r="J101" s="14"/>
      <c r="K101" s="14"/>
      <c r="L101" s="14"/>
      <c r="M101" s="14"/>
      <c r="N101" s="14"/>
      <c r="O101" s="14"/>
      <c r="P101" s="14"/>
      <c r="Q101" s="14"/>
    </row>
    <row r="102" spans="1:17">
      <c r="A102" s="14"/>
      <c r="B102" s="14"/>
      <c r="C102" s="14"/>
      <c r="D102" s="14"/>
      <c r="E102" s="14"/>
      <c r="F102" s="14"/>
      <c r="G102" s="14"/>
      <c r="H102" s="14"/>
      <c r="I102" s="14"/>
      <c r="J102" s="14"/>
      <c r="K102" s="14"/>
      <c r="L102" s="14"/>
      <c r="M102" s="14"/>
      <c r="N102" s="14"/>
      <c r="O102" s="14"/>
      <c r="P102" s="14"/>
      <c r="Q102" s="14"/>
    </row>
    <row r="103" spans="1:17">
      <c r="A103" s="14"/>
      <c r="B103" s="14"/>
      <c r="C103" s="14"/>
      <c r="D103" s="14"/>
      <c r="E103" s="14"/>
      <c r="F103" s="14"/>
      <c r="G103" s="14"/>
      <c r="H103" s="14"/>
      <c r="I103" s="14"/>
      <c r="J103" s="14"/>
      <c r="K103" s="14"/>
      <c r="L103" s="14"/>
      <c r="M103" s="14"/>
      <c r="N103" s="14"/>
      <c r="O103" s="14"/>
      <c r="P103" s="14"/>
      <c r="Q103" s="14"/>
    </row>
  </sheetData>
  <pageMargins left="0.7" right="0.7" top="0.78740157499999996" bottom="0.78740157499999996"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AD24-6558-FA48-AAF3-D5577E99BBA4}">
  <sheetPr codeName="Feuil5"/>
  <dimension ref="A1:X88"/>
  <sheetViews>
    <sheetView zoomScale="115" zoomScaleNormal="115" workbookViewId="0"/>
  </sheetViews>
  <sheetFormatPr baseColWidth="10" defaultRowHeight="13"/>
  <cols>
    <col min="2" max="2" width="12.3984375" customWidth="1"/>
    <col min="3" max="3" width="11.59765625" customWidth="1"/>
    <col min="6" max="6" width="12.59765625" customWidth="1"/>
    <col min="7" max="7" width="12" customWidth="1"/>
    <col min="8" max="8" width="13.59765625" customWidth="1"/>
    <col min="10" max="10" width="14.59765625" customWidth="1"/>
    <col min="19" max="19" width="11.3984375" customWidth="1"/>
  </cols>
  <sheetData>
    <row r="1" spans="1:24">
      <c r="A1" s="14"/>
      <c r="B1" s="14"/>
      <c r="C1" s="14"/>
      <c r="D1" s="14"/>
      <c r="E1" s="14"/>
      <c r="F1" s="14"/>
      <c r="G1" s="14"/>
      <c r="H1" s="14"/>
      <c r="I1" s="14"/>
      <c r="J1" s="14"/>
      <c r="K1" s="14"/>
      <c r="L1" s="14"/>
      <c r="M1" s="14"/>
      <c r="N1" s="14"/>
      <c r="O1" s="14"/>
      <c r="P1" s="14"/>
      <c r="Q1" s="14"/>
      <c r="R1" s="14"/>
      <c r="S1" s="14"/>
      <c r="T1" s="14"/>
      <c r="U1" s="14"/>
      <c r="V1" s="14"/>
      <c r="W1" s="14"/>
      <c r="X1" s="14"/>
    </row>
    <row r="2" spans="1:24">
      <c r="A2" s="14"/>
      <c r="B2" s="86" t="s">
        <v>250</v>
      </c>
      <c r="C2" s="14"/>
      <c r="D2" s="14"/>
      <c r="E2" s="14"/>
      <c r="F2" s="14"/>
      <c r="G2" s="14"/>
      <c r="H2" s="14"/>
      <c r="I2" s="14"/>
      <c r="J2" s="14"/>
      <c r="K2" s="14"/>
      <c r="L2" s="14"/>
      <c r="M2" s="14"/>
      <c r="N2" s="14"/>
      <c r="O2" s="14"/>
      <c r="P2" s="14"/>
      <c r="Q2" s="14"/>
      <c r="R2" s="14"/>
      <c r="S2" s="14"/>
      <c r="T2" s="14"/>
      <c r="U2" s="14"/>
      <c r="V2" s="14"/>
      <c r="W2" s="14"/>
      <c r="X2" s="14"/>
    </row>
    <row r="3" spans="1:24" ht="17.5">
      <c r="A3" s="14"/>
      <c r="B3" s="87" t="s">
        <v>326</v>
      </c>
      <c r="C3" s="14"/>
      <c r="D3" s="14"/>
      <c r="E3" s="14"/>
      <c r="F3" s="14"/>
      <c r="G3" s="14"/>
      <c r="H3" s="14"/>
      <c r="I3" s="14"/>
      <c r="J3" s="14"/>
      <c r="K3" s="14"/>
      <c r="L3" s="14"/>
      <c r="M3" s="14"/>
      <c r="N3" s="14"/>
      <c r="O3" s="14"/>
      <c r="P3" s="14"/>
      <c r="Q3" s="14"/>
      <c r="R3" s="14"/>
      <c r="S3" s="14"/>
      <c r="T3" s="14"/>
      <c r="U3" s="14"/>
      <c r="V3" s="14"/>
      <c r="W3" s="14"/>
      <c r="X3" s="14"/>
    </row>
    <row r="4" spans="1:24">
      <c r="A4" s="14"/>
      <c r="B4" s="14"/>
      <c r="C4" s="14"/>
      <c r="D4" s="14"/>
      <c r="E4" s="14"/>
      <c r="F4" s="14"/>
      <c r="G4" s="14"/>
      <c r="H4" s="14"/>
      <c r="I4" s="14"/>
      <c r="J4" s="14"/>
      <c r="K4" s="14"/>
      <c r="L4" s="14"/>
      <c r="M4" s="14"/>
      <c r="N4" s="14"/>
      <c r="O4" s="14"/>
      <c r="P4" s="14"/>
      <c r="Q4" s="14"/>
      <c r="R4" s="14"/>
      <c r="S4" s="14"/>
      <c r="T4" s="14"/>
      <c r="U4" s="14"/>
      <c r="V4" s="14"/>
      <c r="W4" s="14"/>
      <c r="X4" s="14"/>
    </row>
    <row r="5" spans="1:24">
      <c r="A5" s="14"/>
      <c r="B5" s="94" t="s">
        <v>249</v>
      </c>
      <c r="D5" s="14"/>
      <c r="E5" s="14"/>
      <c r="F5" s="14"/>
      <c r="G5" s="14"/>
      <c r="H5" s="14"/>
      <c r="I5" s="14"/>
      <c r="J5" s="14"/>
      <c r="K5" s="14"/>
      <c r="L5" s="14"/>
      <c r="M5" s="14"/>
      <c r="N5" s="14"/>
      <c r="O5" s="14"/>
      <c r="P5" s="14"/>
      <c r="Q5" s="14"/>
      <c r="R5" s="14"/>
      <c r="S5" s="14"/>
      <c r="T5" s="14"/>
      <c r="U5" s="14"/>
      <c r="V5" s="14"/>
      <c r="W5" s="14"/>
      <c r="X5" s="14"/>
    </row>
    <row r="6" spans="1:24" ht="13.5" thickBot="1">
      <c r="A6" s="14"/>
      <c r="B6" s="88"/>
      <c r="C6" s="88"/>
      <c r="D6" s="88"/>
      <c r="E6" s="88"/>
      <c r="F6" s="88"/>
      <c r="G6" s="88"/>
      <c r="H6" s="88"/>
      <c r="I6" s="88"/>
      <c r="J6" s="88"/>
      <c r="K6" s="88"/>
      <c r="L6" s="88"/>
      <c r="M6" s="88"/>
      <c r="N6" s="88"/>
      <c r="O6" s="88"/>
      <c r="P6" s="88"/>
      <c r="Q6" s="88"/>
      <c r="R6" s="88"/>
      <c r="S6" s="88"/>
      <c r="T6" s="14"/>
      <c r="U6" s="14"/>
      <c r="V6" s="14"/>
      <c r="W6" s="14"/>
      <c r="X6" s="14"/>
    </row>
    <row r="7" spans="1:24" ht="8" customHeight="1">
      <c r="A7" s="14"/>
      <c r="B7" s="14"/>
      <c r="C7" s="14"/>
      <c r="D7" s="14"/>
      <c r="E7" s="14"/>
      <c r="F7" s="14"/>
      <c r="G7" s="14"/>
      <c r="H7" s="14"/>
      <c r="I7" s="14"/>
      <c r="J7" s="14"/>
      <c r="K7" s="14"/>
      <c r="L7" s="14"/>
      <c r="M7" s="14"/>
      <c r="N7" s="14"/>
      <c r="O7" s="14"/>
      <c r="P7" s="14"/>
      <c r="Q7" s="14"/>
      <c r="R7" s="14"/>
      <c r="S7" s="14"/>
      <c r="T7" s="14"/>
      <c r="U7" s="14"/>
      <c r="V7" s="14"/>
      <c r="W7" s="14"/>
      <c r="X7" s="14"/>
    </row>
    <row r="8" spans="1:24" ht="26" customHeight="1">
      <c r="A8" s="14"/>
      <c r="B8" s="135" t="s">
        <v>246</v>
      </c>
      <c r="C8" s="14"/>
      <c r="D8" s="14"/>
      <c r="E8" s="14"/>
      <c r="F8" s="14"/>
      <c r="G8" s="137" t="s">
        <v>251</v>
      </c>
      <c r="H8" s="138"/>
      <c r="I8" s="14"/>
      <c r="J8" s="14"/>
      <c r="K8" s="14"/>
      <c r="L8" s="14"/>
      <c r="M8" s="14"/>
      <c r="N8" s="14"/>
      <c r="O8" s="135" t="s">
        <v>264</v>
      </c>
      <c r="P8" s="135" t="s">
        <v>265</v>
      </c>
      <c r="Q8" s="14"/>
      <c r="R8" s="14"/>
      <c r="S8" s="14"/>
      <c r="T8" s="14"/>
      <c r="U8" s="14"/>
      <c r="V8" s="14"/>
      <c r="W8" s="14"/>
      <c r="X8" s="14"/>
    </row>
    <row r="9" spans="1:24" ht="66" customHeight="1" thickBot="1">
      <c r="A9" s="14"/>
      <c r="B9" s="136"/>
      <c r="C9" s="90" t="s">
        <v>247</v>
      </c>
      <c r="D9" s="89" t="s">
        <v>248</v>
      </c>
      <c r="E9" s="90" t="s">
        <v>253</v>
      </c>
      <c r="F9" s="90" t="s">
        <v>330</v>
      </c>
      <c r="G9" s="91" t="s">
        <v>252</v>
      </c>
      <c r="H9" s="92" t="s">
        <v>9</v>
      </c>
      <c r="I9" s="93" t="s">
        <v>254</v>
      </c>
      <c r="J9" s="89" t="s">
        <v>323</v>
      </c>
      <c r="K9" s="93" t="s">
        <v>258</v>
      </c>
      <c r="L9" s="89" t="s">
        <v>260</v>
      </c>
      <c r="M9" s="89" t="s">
        <v>261</v>
      </c>
      <c r="N9" s="89" t="s">
        <v>262</v>
      </c>
      <c r="O9" s="136"/>
      <c r="P9" s="136"/>
      <c r="Q9" s="90" t="s">
        <v>266</v>
      </c>
      <c r="R9" s="90" t="s">
        <v>331</v>
      </c>
      <c r="S9" s="89" t="s">
        <v>268</v>
      </c>
      <c r="T9" s="14"/>
      <c r="U9" s="14"/>
      <c r="V9" s="14"/>
      <c r="W9" s="14"/>
      <c r="X9" s="14"/>
    </row>
    <row r="10" spans="1:24" ht="159" thickBot="1">
      <c r="A10" s="14"/>
      <c r="B10" s="95"/>
      <c r="C10" s="95"/>
      <c r="D10" s="96" t="s">
        <v>309</v>
      </c>
      <c r="E10" s="97"/>
      <c r="F10" s="97"/>
      <c r="G10" s="97"/>
      <c r="H10" s="97"/>
      <c r="I10" s="97"/>
      <c r="J10" s="96" t="s">
        <v>308</v>
      </c>
      <c r="K10" s="96" t="s">
        <v>259</v>
      </c>
      <c r="L10" s="96" t="s">
        <v>311</v>
      </c>
      <c r="M10" s="96" t="s">
        <v>310</v>
      </c>
      <c r="N10" s="97"/>
      <c r="O10" s="96" t="s">
        <v>270</v>
      </c>
      <c r="P10" s="96" t="s">
        <v>270</v>
      </c>
      <c r="Q10" s="96" t="s">
        <v>269</v>
      </c>
      <c r="R10" s="95"/>
      <c r="S10" s="95"/>
      <c r="T10" s="14"/>
      <c r="U10" s="14"/>
      <c r="V10" s="14"/>
      <c r="W10" s="14"/>
      <c r="X10" s="14"/>
    </row>
    <row r="11" spans="1:24" ht="60" customHeight="1">
      <c r="A11" s="14"/>
      <c r="B11" s="100" t="str">
        <f>IF('Tableau de Suivi FC'!$F9="Oui",'Tableau de Suivi FC'!G9," ")</f>
        <v>Projet en énergie renouvelable I</v>
      </c>
      <c r="C11" s="100" t="str">
        <f>IF('Tableau de Suivi FC'!$F9="Oui",'Tableau de Suivi FC'!H9," ")</f>
        <v>Installation d'une centrale photovoltaïque</v>
      </c>
      <c r="D11" s="100" t="str">
        <f>IF('Tableau de Suivi FC'!$F9="Oui",'Tableau de Suivi FC'!E9," ")</f>
        <v>Public bilatéral - régional / international</v>
      </c>
      <c r="E11" s="100" t="str">
        <f>IF('Tableau de Suivi FC'!$F9="Oui",'Tableau de Suivi FC'!O9," ")</f>
        <v>Prestataires de services publics</v>
      </c>
      <c r="F11" s="100" t="str">
        <f>IF('Tableau de Suivi FC'!$F9="Oui",'Tableau de Suivi FC'!D9," ")</f>
        <v>Fonds de développement national</v>
      </c>
      <c r="G11" s="102">
        <f>IF('Tableau de Suivi FC'!$F9="Oui",'Tableau de Suivi FC'!AT9," ")</f>
        <v>21000000</v>
      </c>
      <c r="H11" s="103">
        <f>IF('Tableau de Suivi FC'!$F9="Oui",'Tableau de Suivi FC'!BB9," ")</f>
        <v>19090909.090909086</v>
      </c>
      <c r="I11" s="100">
        <f>IF('Tableau de Suivi FC'!$F9="Oui",'Tableau de Suivi FC'!N9," ")</f>
        <v>2021</v>
      </c>
      <c r="J11" s="100" t="str">
        <f>IF('Tableau de Suivi FC'!$F9="Oui",'Tableau de Suivi FC'!AL9," ")</f>
        <v>Subvention et prêt concessionnel</v>
      </c>
      <c r="K11" s="100" t="str">
        <f>IF('Tableau de Suivi FC'!$F9="Oui",IF('Tableau de Suivi FC'!AD9&gt;0,"Reçu","Engagé")," ")</f>
        <v>Reçu</v>
      </c>
      <c r="L11" s="100" t="str">
        <f>IF('Tableau de Suivi FC'!$F9="Oui",'Tableau de Suivi FC'!P9," ")</f>
        <v>Atténuation</v>
      </c>
      <c r="M11" s="100" t="str">
        <f>IF('Tableau de Suivi FC'!$F9="Oui",'Tableau de Suivi FC'!Q9," ")</f>
        <v>Energie</v>
      </c>
      <c r="N11" s="100" t="str">
        <f>IF('Tableau de Suivi FC'!$F9="Oui",'Tableau de Suivi FC'!R9," ")</f>
        <v>Production d'électricité, sources renouvelables</v>
      </c>
      <c r="O11" s="100" t="str">
        <f>IF('Tableau de Suivi FC'!$F9="Oui",IF('Tableau de Suivi FC'!K9="Oui",1,"0")," ")</f>
        <v>0</v>
      </c>
      <c r="P11" s="100" t="str">
        <f>IF('Tableau de Suivi FC'!$F9="Oui",IF('Tableau de Suivi FC'!L9="Oui",1,"0")," ")</f>
        <v>0</v>
      </c>
      <c r="Q11" s="100" t="str">
        <f>IF('Tableau de Suivi FC'!$F9="Oui",'Tableau de Suivi FC'!AN9," ")</f>
        <v>en cours</v>
      </c>
      <c r="R11" s="100" t="str">
        <f>IF('Tableau de Suivi FC'!$F9="Oui",'Tableau de Suivi FC'!AM9," ")</f>
        <v>Atténuation de 50k tCO2 d'ici 2040</v>
      </c>
      <c r="S11" s="100" t="str">
        <f>IF('Tableau de Suivi FC'!$F9="Oui",'Tableau de Suivi FC'!AO9," ")</f>
        <v>Feuille de budget du ministère</v>
      </c>
      <c r="T11" s="14"/>
      <c r="U11" s="14"/>
      <c r="V11" s="14"/>
      <c r="W11" s="14"/>
      <c r="X11" s="14"/>
    </row>
    <row r="12" spans="1:24" ht="65">
      <c r="A12" s="14"/>
      <c r="B12" s="100" t="str">
        <f>IF('Tableau de Suivi FC'!$F10="Oui",'Tableau de Suivi FC'!G10," ")</f>
        <v>Projet de transports durables I</v>
      </c>
      <c r="C12" s="100" t="str">
        <f>IF('Tableau de Suivi FC'!$F10="Oui",'Tableau de Suivi FC'!H10," ")</f>
        <v>Projet de transport rapide par bus E-mobilité</v>
      </c>
      <c r="D12" s="100" t="str">
        <f>IF('Tableau de Suivi FC'!$F10="Oui",'Tableau de Suivi FC'!E10," ")</f>
        <v>Public multilatéral - régional / international</v>
      </c>
      <c r="E12" s="100" t="str">
        <f>IF('Tableau de Suivi FC'!$F10="Oui",'Tableau de Suivi FC'!O10," ")</f>
        <v>Institution gouvernementale</v>
      </c>
      <c r="F12" s="100" t="str">
        <f>IF('Tableau de Suivi FC'!$F10="Oui",'Tableau de Suivi FC'!D10," ")</f>
        <v>Fonds mondial pour l'environnement</v>
      </c>
      <c r="G12" s="102">
        <f>IF('Tableau de Suivi FC'!$F10="Oui",'Tableau de Suivi FC'!AT10," ")</f>
        <v>12250000</v>
      </c>
      <c r="H12" s="103">
        <f>IF('Tableau de Suivi FC'!$F10="Oui",'Tableau de Suivi FC'!BB10," ")</f>
        <v>10208333.333333334</v>
      </c>
      <c r="I12" s="100">
        <f>IF('Tableau de Suivi FC'!$F10="Oui",'Tableau de Suivi FC'!N10," ")</f>
        <v>2022</v>
      </c>
      <c r="J12" s="100" t="str">
        <f>IF('Tableau de Suivi FC'!$F10="Oui",'Tableau de Suivi FC'!AL10," ")</f>
        <v>Subvention et prêt non concessionnel</v>
      </c>
      <c r="K12" s="100" t="str">
        <f>IF('Tableau de Suivi FC'!$F10="Oui",IF('Tableau de Suivi FC'!AD10&gt;0,"Reçu","Engagé")," ")</f>
        <v>Reçu</v>
      </c>
      <c r="L12" s="100" t="str">
        <f>IF('Tableau de Suivi FC'!$F10="Oui",'Tableau de Suivi FC'!P10," ")</f>
        <v>Atténuation</v>
      </c>
      <c r="M12" s="100" t="str">
        <f>IF('Tableau de Suivi FC'!$F10="Oui",'Tableau de Suivi FC'!Q10," ")</f>
        <v>Transports</v>
      </c>
      <c r="N12" s="100" t="str">
        <f>IF('Tableau de Suivi FC'!$F10="Oui",'Tableau de Suivi FC'!R10," ")</f>
        <v>Transport routier</v>
      </c>
      <c r="O12" s="100">
        <f>IF('Tableau de Suivi FC'!$F10="Oui",IF('Tableau de Suivi FC'!K10="Oui",1,"0")," ")</f>
        <v>1</v>
      </c>
      <c r="P12" s="100">
        <f>IF('Tableau de Suivi FC'!$F10="Oui",IF('Tableau de Suivi FC'!L10="Oui",1,"0")," ")</f>
        <v>1</v>
      </c>
      <c r="Q12" s="100" t="str">
        <f>IF('Tableau de Suivi FC'!$F10="Oui",'Tableau de Suivi FC'!AN10," ")</f>
        <v>en cours</v>
      </c>
      <c r="R12" s="100" t="str">
        <f>IF('Tableau de Suivi FC'!$F10="Oui",'Tableau de Suivi FC'!AM10," ")</f>
        <v>Atténuation de 20k tCO2 d'ici à 2045</v>
      </c>
      <c r="S12" s="100" t="str">
        <f>IF('Tableau de Suivi FC'!$F10="Oui",'Tableau de Suivi FC'!AO10," ")</f>
        <v>Feuille de budget du ministère</v>
      </c>
      <c r="T12" s="14"/>
      <c r="U12" s="14"/>
      <c r="V12" s="14"/>
      <c r="W12" s="14"/>
      <c r="X12" s="14"/>
    </row>
    <row r="13" spans="1:24">
      <c r="A13" s="14"/>
      <c r="B13" s="100" t="str">
        <f>IF('Tableau de Suivi FC'!$F11="Oui",'Tableau de Suivi FC'!G11," ")</f>
        <v xml:space="preserve"> </v>
      </c>
      <c r="C13" s="100" t="str">
        <f>IF('Tableau de Suivi FC'!$F11="Oui",'Tableau de Suivi FC'!H11," ")</f>
        <v xml:space="preserve"> </v>
      </c>
      <c r="D13" s="100" t="str">
        <f>IF('Tableau de Suivi FC'!$F11="Oui",'Tableau de Suivi FC'!E11," ")</f>
        <v xml:space="preserve"> </v>
      </c>
      <c r="E13" s="100" t="str">
        <f>IF('Tableau de Suivi FC'!$F11="Oui",'Tableau de Suivi FC'!O11," ")</f>
        <v xml:space="preserve"> </v>
      </c>
      <c r="F13" s="100" t="str">
        <f>IF('Tableau de Suivi FC'!$F11="Oui",'Tableau de Suivi FC'!D11," ")</f>
        <v xml:space="preserve"> </v>
      </c>
      <c r="G13" s="102" t="str">
        <f>IF('Tableau de Suivi FC'!$F11="Oui",'Tableau de Suivi FC'!AT11," ")</f>
        <v xml:space="preserve"> </v>
      </c>
      <c r="H13" s="103" t="str">
        <f>IF('Tableau de Suivi FC'!$F11="Oui",'Tableau de Suivi FC'!BB11," ")</f>
        <v xml:space="preserve"> </v>
      </c>
      <c r="I13" s="100" t="str">
        <f>IF('Tableau de Suivi FC'!$F11="Oui",'Tableau de Suivi FC'!N11," ")</f>
        <v xml:space="preserve"> </v>
      </c>
      <c r="J13" s="100" t="str">
        <f>IF('Tableau de Suivi FC'!$F11="Oui",'Tableau de Suivi FC'!AL11," ")</f>
        <v xml:space="preserve"> </v>
      </c>
      <c r="K13" s="100" t="str">
        <f>IF('Tableau de Suivi FC'!$F11="Oui",IF('Tableau de Suivi FC'!AD11&gt;0,"Reçu","Engagé")," ")</f>
        <v xml:space="preserve"> </v>
      </c>
      <c r="L13" s="100" t="str">
        <f>IF('Tableau de Suivi FC'!$F11="Oui",'Tableau de Suivi FC'!P11," ")</f>
        <v xml:space="preserve"> </v>
      </c>
      <c r="M13" s="100" t="str">
        <f>IF('Tableau de Suivi FC'!$F11="Oui",'Tableau de Suivi FC'!Q11," ")</f>
        <v xml:space="preserve"> </v>
      </c>
      <c r="N13" s="100" t="str">
        <f>IF('Tableau de Suivi FC'!$F11="Oui",'Tableau de Suivi FC'!R11," ")</f>
        <v xml:space="preserve"> </v>
      </c>
      <c r="O13" s="100" t="str">
        <f>IF('Tableau de Suivi FC'!$F11="Oui",IF('Tableau de Suivi FC'!K11="Oui",1,"0")," ")</f>
        <v xml:space="preserve"> </v>
      </c>
      <c r="P13" s="100" t="str">
        <f>IF('Tableau de Suivi FC'!$F11="Oui",IF('Tableau de Suivi FC'!L11="Oui",1,"0")," ")</f>
        <v xml:space="preserve"> </v>
      </c>
      <c r="Q13" s="100" t="str">
        <f>IF('Tableau de Suivi FC'!$F11="Oui",'Tableau de Suivi FC'!AN11," ")</f>
        <v xml:space="preserve"> </v>
      </c>
      <c r="R13" s="100" t="str">
        <f>IF('Tableau de Suivi FC'!$F11="Oui",'Tableau de Suivi FC'!AM11," ")</f>
        <v xml:space="preserve"> </v>
      </c>
      <c r="S13" s="100" t="str">
        <f>IF('Tableau de Suivi FC'!$F11="Oui",'Tableau de Suivi FC'!AO11," ")</f>
        <v xml:space="preserve"> </v>
      </c>
      <c r="T13" s="14"/>
      <c r="U13" s="14"/>
      <c r="V13" s="14"/>
      <c r="W13" s="14"/>
      <c r="X13" s="14"/>
    </row>
    <row r="14" spans="1:24" ht="78">
      <c r="A14" s="14"/>
      <c r="B14" s="100" t="str">
        <f>IF('Tableau de Suivi FC'!$F12="Oui",'Tableau de Suivi FC'!G12," ")</f>
        <v>Projet soutenant l'agriculture durable I</v>
      </c>
      <c r="C14" s="100" t="str">
        <f>IF('Tableau de Suivi FC'!$F12="Oui",'Tableau de Suivi FC'!H12," ")</f>
        <v>Formation des agriculteurs aux pratiques agricoles durables</v>
      </c>
      <c r="D14" s="100" t="str">
        <f>IF('Tableau de Suivi FC'!$F12="Oui",'Tableau de Suivi FC'!E12," ")</f>
        <v>Public bilatéral - régional / international</v>
      </c>
      <c r="E14" s="100" t="str">
        <f>IF('Tableau de Suivi FC'!$F12="Oui",'Tableau de Suivi FC'!O12," ")</f>
        <v>Universités et instituts de recherche</v>
      </c>
      <c r="F14" s="100" t="str">
        <f>IF('Tableau de Suivi FC'!$F12="Oui",'Tableau de Suivi FC'!D12," ")</f>
        <v>Fonds de développement national</v>
      </c>
      <c r="G14" s="102">
        <f>IF('Tableau de Suivi FC'!$F12="Oui",'Tableau de Suivi FC'!AT12," ")</f>
        <v>5000000</v>
      </c>
      <c r="H14" s="103">
        <f>IF('Tableau de Suivi FC'!$F12="Oui",'Tableau de Suivi FC'!BB12," ")</f>
        <v>4166666.666666667</v>
      </c>
      <c r="I14" s="100">
        <f>IF('Tableau de Suivi FC'!$F12="Oui",'Tableau de Suivi FC'!N12," ")</f>
        <v>2022</v>
      </c>
      <c r="J14" s="100" t="str">
        <f>IF('Tableau de Suivi FC'!$F12="Oui",'Tableau de Suivi FC'!AL12," ")</f>
        <v>Subvention</v>
      </c>
      <c r="K14" s="100" t="str">
        <f>IF('Tableau de Suivi FC'!$F12="Oui",IF('Tableau de Suivi FC'!AD12&gt;0,"Reçu","Engagé")," ")</f>
        <v>Reçu</v>
      </c>
      <c r="L14" s="100" t="str">
        <f>IF('Tableau de Suivi FC'!$F12="Oui",'Tableau de Suivi FC'!P12," ")</f>
        <v>Adaptation</v>
      </c>
      <c r="M14" s="100" t="str">
        <f>IF('Tableau de Suivi FC'!$F12="Oui",'Tableau de Suivi FC'!Q12," ")</f>
        <v>Agriculture</v>
      </c>
      <c r="N14" s="100" t="str">
        <f>IF('Tableau de Suivi FC'!$F12="Oui",'Tableau de Suivi FC'!R12," ")</f>
        <v>Education et formation dans le domaine agricole</v>
      </c>
      <c r="O14" s="100" t="str">
        <f>IF('Tableau de Suivi FC'!$F12="Oui",IF('Tableau de Suivi FC'!K12="Oui",1,"0")," ")</f>
        <v>0</v>
      </c>
      <c r="P14" s="100">
        <f>IF('Tableau de Suivi FC'!$F12="Oui",IF('Tableau de Suivi FC'!L12="Oui",1,"0")," ")</f>
        <v>1</v>
      </c>
      <c r="Q14" s="100" t="str">
        <f>IF('Tableau de Suivi FC'!$F12="Oui",'Tableau de Suivi FC'!AN12," ")</f>
        <v>Achevé</v>
      </c>
      <c r="R14" s="100" t="str">
        <f>IF('Tableau de Suivi FC'!$F12="Oui",'Tableau de Suivi FC'!AM12," ")</f>
        <v>5000 bénéficiaires</v>
      </c>
      <c r="S14" s="100" t="str">
        <f>IF('Tableau de Suivi FC'!$F12="Oui",'Tableau de Suivi FC'!AO12," ")</f>
        <v>Feuille de budget du ministère</v>
      </c>
      <c r="T14" s="14"/>
      <c r="U14" s="14"/>
      <c r="V14" s="14"/>
      <c r="X14" s="14"/>
    </row>
    <row r="15" spans="1:24" ht="91">
      <c r="A15" s="14"/>
      <c r="B15" s="100" t="str">
        <f>IF('Tableau de Suivi FC'!$F13="Oui",'Tableau de Suivi FC'!G13," ")</f>
        <v>Projet d'adaptation de la gestion de l'eau I</v>
      </c>
      <c r="C15" s="100" t="str">
        <f>IF('Tableau de Suivi FC'!$F13="Oui",'Tableau de Suivi FC'!H13," ")</f>
        <v>Réhabilitation et adaptation du réseau d'égouts</v>
      </c>
      <c r="D15" s="100" t="str">
        <f>IF('Tableau de Suivi FC'!$F13="Oui",'Tableau de Suivi FC'!E13," ")</f>
        <v>Public multilatéral - régional / international</v>
      </c>
      <c r="E15" s="100" t="str">
        <f>IF('Tableau de Suivi FC'!$F13="Oui",'Tableau de Suivi FC'!O13," ")</f>
        <v>Prestataires de services publics</v>
      </c>
      <c r="F15" s="100" t="str">
        <f>IF('Tableau de Suivi FC'!$F13="Oui",'Tableau de Suivi FC'!D13," ")</f>
        <v>Banque multilatérale de développement</v>
      </c>
      <c r="G15" s="102">
        <f>IF('Tableau de Suivi FC'!$F13="Oui",'Tableau de Suivi FC'!AT13," ")</f>
        <v>0</v>
      </c>
      <c r="H15" s="103">
        <f>IF('Tableau de Suivi FC'!$F13="Oui",'Tableau de Suivi FC'!BB13," ")</f>
        <v>0</v>
      </c>
      <c r="I15" s="100">
        <f>IF('Tableau de Suivi FC'!$F13="Oui",'Tableau de Suivi FC'!N13," ")</f>
        <v>2021</v>
      </c>
      <c r="J15" s="100" t="str">
        <f>IF('Tableau de Suivi FC'!$F13="Oui",'Tableau de Suivi FC'!AL13," ")</f>
        <v>Subvention et prêt concessionnel</v>
      </c>
      <c r="K15" s="100" t="str">
        <f>IF('Tableau de Suivi FC'!$F13="Oui",IF('Tableau de Suivi FC'!AD13&gt;0,"Reçu","Engagé")," ")</f>
        <v>Engagé</v>
      </c>
      <c r="L15" s="100" t="str">
        <f>IF('Tableau de Suivi FC'!$F13="Oui",'Tableau de Suivi FC'!P13," ")</f>
        <v>Adaptation</v>
      </c>
      <c r="M15" s="100" t="str">
        <f>IF('Tableau de Suivi FC'!$F13="Oui",'Tableau de Suivi FC'!Q13," ")</f>
        <v>Eau et Assainissement</v>
      </c>
      <c r="N15" s="100" t="str">
        <f>IF('Tableau de Suivi FC'!$F13="Oui",'Tableau de Suivi FC'!R13," ")</f>
        <v>Approvisionnement en eau et assainissement - systèmes à grande échelle</v>
      </c>
      <c r="O15" s="100" t="str">
        <f>IF('Tableau de Suivi FC'!$F13="Oui",IF('Tableau de Suivi FC'!K13="Oui",1,"0")," ")</f>
        <v>0</v>
      </c>
      <c r="P15" s="100" t="str">
        <f>IF('Tableau de Suivi FC'!$F13="Oui",IF('Tableau de Suivi FC'!L13="Oui",1,"0")," ")</f>
        <v>0</v>
      </c>
      <c r="Q15" s="100" t="str">
        <f>IF('Tableau de Suivi FC'!$F13="Oui",'Tableau de Suivi FC'!AN13," ")</f>
        <v>prévu</v>
      </c>
      <c r="R15" s="100" t="str">
        <f>IF('Tableau de Suivi FC'!$F13="Oui",'Tableau de Suivi FC'!AM13," ")</f>
        <v>35k bénéficiaires</v>
      </c>
      <c r="S15" s="100" t="str">
        <f>IF('Tableau de Suivi FC'!$F13="Oui",'Tableau de Suivi FC'!AO13," ")</f>
        <v>Feuille de budget du ministère</v>
      </c>
      <c r="T15" s="14"/>
      <c r="V15" s="14"/>
      <c r="W15" s="14"/>
      <c r="X15" s="14"/>
    </row>
    <row r="16" spans="1:24">
      <c r="A16" s="14"/>
      <c r="B16" s="100" t="str">
        <f>IF('Tableau de Suivi FC'!$F14="Oui",'Tableau de Suivi FC'!G14," ")</f>
        <v xml:space="preserve"> </v>
      </c>
      <c r="C16" s="100" t="str">
        <f>IF('Tableau de Suivi FC'!$F14="Oui",'Tableau de Suivi FC'!H14," ")</f>
        <v xml:space="preserve"> </v>
      </c>
      <c r="D16" s="100" t="str">
        <f>IF('Tableau de Suivi FC'!$F14="Oui",'Tableau de Suivi FC'!E14," ")</f>
        <v xml:space="preserve"> </v>
      </c>
      <c r="E16" s="100" t="str">
        <f>IF('Tableau de Suivi FC'!$F14="Oui",'Tableau de Suivi FC'!O14," ")</f>
        <v xml:space="preserve"> </v>
      </c>
      <c r="F16" s="100" t="str">
        <f>IF('Tableau de Suivi FC'!$F14="Oui",'Tableau de Suivi FC'!D14," ")</f>
        <v xml:space="preserve"> </v>
      </c>
      <c r="G16" s="102" t="str">
        <f>IF('Tableau de Suivi FC'!$F14="Oui",'Tableau de Suivi FC'!AT14," ")</f>
        <v xml:space="preserve"> </v>
      </c>
      <c r="H16" s="103" t="str">
        <f>IF('Tableau de Suivi FC'!$F14="Oui",'Tableau de Suivi FC'!BB14," ")</f>
        <v xml:space="preserve"> </v>
      </c>
      <c r="I16" s="100" t="str">
        <f>IF('Tableau de Suivi FC'!$F14="Oui",'Tableau de Suivi FC'!N14," ")</f>
        <v xml:space="preserve"> </v>
      </c>
      <c r="J16" s="100" t="str">
        <f>IF('Tableau de Suivi FC'!$F14="Oui",'Tableau de Suivi FC'!AL14," ")</f>
        <v xml:space="preserve"> </v>
      </c>
      <c r="K16" s="100" t="str">
        <f>IF('Tableau de Suivi FC'!$F14="Oui",IF('Tableau de Suivi FC'!AD14&gt;0,"Reçu","Engagé")," ")</f>
        <v xml:space="preserve"> </v>
      </c>
      <c r="L16" s="100" t="str">
        <f>IF('Tableau de Suivi FC'!$F14="Oui",'Tableau de Suivi FC'!P14," ")</f>
        <v xml:space="preserve"> </v>
      </c>
      <c r="M16" s="100" t="str">
        <f>IF('Tableau de Suivi FC'!$F14="Oui",'Tableau de Suivi FC'!Q14," ")</f>
        <v xml:space="preserve"> </v>
      </c>
      <c r="N16" s="100" t="str">
        <f>IF('Tableau de Suivi FC'!$F14="Oui",'Tableau de Suivi FC'!R14," ")</f>
        <v xml:space="preserve"> </v>
      </c>
      <c r="O16" s="100" t="str">
        <f>IF('Tableau de Suivi FC'!$F14="Oui",IF('Tableau de Suivi FC'!K14="Oui",1,"0")," ")</f>
        <v xml:space="preserve"> </v>
      </c>
      <c r="P16" s="100" t="str">
        <f>IF('Tableau de Suivi FC'!$F14="Oui",IF('Tableau de Suivi FC'!L14="Oui",1,"0")," ")</f>
        <v xml:space="preserve"> </v>
      </c>
      <c r="Q16" s="100" t="str">
        <f>IF('Tableau de Suivi FC'!$F14="Oui",'Tableau de Suivi FC'!AN14," ")</f>
        <v xml:space="preserve"> </v>
      </c>
      <c r="R16" s="100" t="str">
        <f>IF('Tableau de Suivi FC'!$F14="Oui",'Tableau de Suivi FC'!AM14," ")</f>
        <v xml:space="preserve"> </v>
      </c>
      <c r="S16" s="100" t="str">
        <f>IF('Tableau de Suivi FC'!$F14="Oui",'Tableau de Suivi FC'!AO14," ")</f>
        <v xml:space="preserve"> </v>
      </c>
      <c r="T16" s="14"/>
      <c r="U16" s="14"/>
      <c r="V16" s="14"/>
      <c r="W16" s="14"/>
      <c r="X16" s="14"/>
    </row>
    <row r="17" spans="1:24">
      <c r="A17" s="14"/>
      <c r="B17" s="100" t="str">
        <f>IF('Tableau de Suivi FC'!$F15="Oui",'Tableau de Suivi FC'!G15," ")</f>
        <v xml:space="preserve"> </v>
      </c>
      <c r="C17" s="100" t="str">
        <f>IF('Tableau de Suivi FC'!$F15="Oui",'Tableau de Suivi FC'!H15," ")</f>
        <v xml:space="preserve"> </v>
      </c>
      <c r="D17" s="100" t="str">
        <f>IF('Tableau de Suivi FC'!$F15="Oui",'Tableau de Suivi FC'!E15," ")</f>
        <v xml:space="preserve"> </v>
      </c>
      <c r="E17" s="100" t="str">
        <f>IF('Tableau de Suivi FC'!$F15="Oui",'Tableau de Suivi FC'!O15," ")</f>
        <v xml:space="preserve"> </v>
      </c>
      <c r="F17" s="100" t="str">
        <f>IF('Tableau de Suivi FC'!$F15="Oui",'Tableau de Suivi FC'!D15," ")</f>
        <v xml:space="preserve"> </v>
      </c>
      <c r="G17" s="102" t="str">
        <f>IF('Tableau de Suivi FC'!$F15="Oui",'Tableau de Suivi FC'!AT15," ")</f>
        <v xml:space="preserve"> </v>
      </c>
      <c r="H17" s="103" t="str">
        <f>IF('Tableau de Suivi FC'!$F15="Oui",'Tableau de Suivi FC'!BB15," ")</f>
        <v xml:space="preserve"> </v>
      </c>
      <c r="I17" s="100" t="str">
        <f>IF('Tableau de Suivi FC'!$F15="Oui",'Tableau de Suivi FC'!N15," ")</f>
        <v xml:space="preserve"> </v>
      </c>
      <c r="J17" s="100" t="str">
        <f>IF('Tableau de Suivi FC'!$F15="Oui",'Tableau de Suivi FC'!AL15," ")</f>
        <v xml:space="preserve"> </v>
      </c>
      <c r="K17" s="100" t="str">
        <f>IF('Tableau de Suivi FC'!$F15="Oui",IF('Tableau de Suivi FC'!AD15&gt;0,"Reçu","Engagé")," ")</f>
        <v xml:space="preserve"> </v>
      </c>
      <c r="L17" s="100" t="str">
        <f>IF('Tableau de Suivi FC'!$F15="Oui",'Tableau de Suivi FC'!P15," ")</f>
        <v xml:space="preserve"> </v>
      </c>
      <c r="M17" s="100" t="str">
        <f>IF('Tableau de Suivi FC'!$F15="Oui",'Tableau de Suivi FC'!Q15," ")</f>
        <v xml:space="preserve"> </v>
      </c>
      <c r="N17" s="100" t="str">
        <f>IF('Tableau de Suivi FC'!$F15="Oui",'Tableau de Suivi FC'!R15," ")</f>
        <v xml:space="preserve"> </v>
      </c>
      <c r="O17" s="100" t="str">
        <f>IF('Tableau de Suivi FC'!$F15="Oui",IF('Tableau de Suivi FC'!K15="Oui",1,"0")," ")</f>
        <v xml:space="preserve"> </v>
      </c>
      <c r="P17" s="100" t="str">
        <f>IF('Tableau de Suivi FC'!$F15="Oui",IF('Tableau de Suivi FC'!L15="Oui",1,"0")," ")</f>
        <v xml:space="preserve"> </v>
      </c>
      <c r="Q17" s="100" t="str">
        <f>IF('Tableau de Suivi FC'!$F15="Oui",'Tableau de Suivi FC'!AN15," ")</f>
        <v xml:space="preserve"> </v>
      </c>
      <c r="R17" s="100" t="str">
        <f>IF('Tableau de Suivi FC'!$F15="Oui",'Tableau de Suivi FC'!AM15," ")</f>
        <v xml:space="preserve"> </v>
      </c>
      <c r="S17" s="100" t="str">
        <f>IF('Tableau de Suivi FC'!$F15="Oui",'Tableau de Suivi FC'!AO15," ")</f>
        <v xml:space="preserve"> </v>
      </c>
      <c r="T17" s="14"/>
      <c r="U17" s="14"/>
      <c r="V17" s="14"/>
      <c r="W17" s="14"/>
      <c r="X17" s="14"/>
    </row>
    <row r="18" spans="1:24" ht="104">
      <c r="A18" s="14"/>
      <c r="B18" s="100" t="str">
        <f>IF('Tableau de Suivi FC'!$F16="Oui",'Tableau de Suivi FC'!G16," ")</f>
        <v>Projet transverse I</v>
      </c>
      <c r="C18" s="100" t="str">
        <f>IF('Tableau de Suivi FC'!$F16="Oui",'Tableau de Suivi FC'!H16," ")</f>
        <v>Activités transverses dans le domaine de l'irrigation agricole et du pompage solaire</v>
      </c>
      <c r="D18" s="100" t="str">
        <f>IF('Tableau de Suivi FC'!$F16="Oui",'Tableau de Suivi FC'!E16," ")</f>
        <v>Public multilatéral - régional / international</v>
      </c>
      <c r="E18" s="100" t="str">
        <f>IF('Tableau de Suivi FC'!$F16="Oui",'Tableau de Suivi FC'!O16," ")</f>
        <v>Organisation du secteur privé</v>
      </c>
      <c r="F18" s="100" t="str">
        <f>IF('Tableau de Suivi FC'!$F16="Oui",'Tableau de Suivi FC'!D16," ")</f>
        <v>Fonds mondial pour l'environnement</v>
      </c>
      <c r="G18" s="102">
        <f>IF('Tableau de Suivi FC'!$F16="Oui",'Tableau de Suivi FC'!AT16," ")</f>
        <v>225000</v>
      </c>
      <c r="H18" s="103">
        <f>IF('Tableau de Suivi FC'!$F16="Oui",'Tableau de Suivi FC'!BB16," ")</f>
        <v>160714.28571428574</v>
      </c>
      <c r="I18" s="100">
        <f>IF('Tableau de Suivi FC'!$F16="Oui",'Tableau de Suivi FC'!N16," ")</f>
        <v>2020</v>
      </c>
      <c r="J18" s="100" t="str">
        <f>IF('Tableau de Suivi FC'!$F16="Oui",'Tableau de Suivi FC'!AL16," ")</f>
        <v>Subvention</v>
      </c>
      <c r="K18" s="100" t="str">
        <f>IF('Tableau de Suivi FC'!$F16="Oui",IF('Tableau de Suivi FC'!AD16&gt;0,"Reçu","Engagé")," ")</f>
        <v>Reçu</v>
      </c>
      <c r="L18" s="100" t="str">
        <f>IF('Tableau de Suivi FC'!$F16="Oui",'Tableau de Suivi FC'!P16," ")</f>
        <v>Intersectoriel</v>
      </c>
      <c r="M18" s="100" t="str">
        <f>IF('Tableau de Suivi FC'!$F16="Oui",'Tableau de Suivi FC'!Q16," ")</f>
        <v>Intersectoriel</v>
      </c>
      <c r="N18" s="100" t="str">
        <f>IF('Tableau de Suivi FC'!$F16="Oui",'Tableau de Suivi FC'!R16," ")</f>
        <v>Ressources en eau à usage agricole</v>
      </c>
      <c r="O18" s="100">
        <f>IF('Tableau de Suivi FC'!$F16="Oui",IF('Tableau de Suivi FC'!K16="Oui",1,"0")," ")</f>
        <v>1</v>
      </c>
      <c r="P18" s="100">
        <f>IF('Tableau de Suivi FC'!$F16="Oui",IF('Tableau de Suivi FC'!L16="Oui",1,"0")," ")</f>
        <v>1</v>
      </c>
      <c r="Q18" s="100" t="str">
        <f>IF('Tableau de Suivi FC'!$F16="Oui",'Tableau de Suivi FC'!AN16," ")</f>
        <v>Achevé</v>
      </c>
      <c r="R18" s="100" t="str">
        <f>IF('Tableau de Suivi FC'!$F16="Oui",'Tableau de Suivi FC'!AM16," ")</f>
        <v>150 bénéficiaires, réduction de 2k tCO2 d'ici 2033</v>
      </c>
      <c r="S18" s="100">
        <f>IF('Tableau de Suivi FC'!$F16="Oui",'Tableau de Suivi FC'!AO16," ")</f>
        <v>0</v>
      </c>
      <c r="T18" s="14"/>
      <c r="U18" s="14"/>
      <c r="V18" s="14"/>
      <c r="W18" s="14"/>
      <c r="X18" s="14"/>
    </row>
    <row r="19" spans="1:24" ht="65">
      <c r="A19" s="14"/>
      <c r="B19" s="100" t="str">
        <f>IF('Tableau de Suivi FC'!$F17="Oui",'Tableau de Suivi FC'!G17," ")</f>
        <v>Projet soutenant l'agriculture durable II</v>
      </c>
      <c r="C19" s="100" t="str">
        <f>IF('Tableau de Suivi FC'!$F17="Oui",'Tableau de Suivi FC'!H17," ")</f>
        <v>Formation communautaire pour le traitement du bétail</v>
      </c>
      <c r="D19" s="100" t="str">
        <f>IF('Tableau de Suivi FC'!$F17="Oui",'Tableau de Suivi FC'!E17," ")</f>
        <v>Privé - régional / international</v>
      </c>
      <c r="E19" s="100" t="str">
        <f>IF('Tableau de Suivi FC'!$F17="Oui",'Tableau de Suivi FC'!O17," ")</f>
        <v>Organisation non-gouvernementale (ONG)</v>
      </c>
      <c r="F19" s="100" t="str">
        <f>IF('Tableau de Suivi FC'!$F17="Oui",'Tableau de Suivi FC'!D17," ")</f>
        <v>Association mondiale pour l'agriculture</v>
      </c>
      <c r="G19" s="102">
        <f>IF('Tableau de Suivi FC'!$F17="Oui",'Tableau de Suivi FC'!AT17," ")</f>
        <v>25000</v>
      </c>
      <c r="H19" s="103">
        <f>IF('Tableau de Suivi FC'!$F17="Oui",'Tableau de Suivi FC'!BB17," ")</f>
        <v>20833.333333333336</v>
      </c>
      <c r="I19" s="100">
        <f>IF('Tableau de Suivi FC'!$F17="Oui",'Tableau de Suivi FC'!N17," ")</f>
        <v>2022</v>
      </c>
      <c r="J19" s="100" t="str">
        <f>IF('Tableau de Suivi FC'!$F17="Oui",'Tableau de Suivi FC'!AL17," ")</f>
        <v>Autre</v>
      </c>
      <c r="K19" s="100" t="str">
        <f>IF('Tableau de Suivi FC'!$F17="Oui",IF('Tableau de Suivi FC'!AD17&gt;0,"Reçu","Engagé")," ")</f>
        <v>Reçu</v>
      </c>
      <c r="L19" s="100" t="str">
        <f>IF('Tableau de Suivi FC'!$F17="Oui",'Tableau de Suivi FC'!P17," ")</f>
        <v>Adaptation</v>
      </c>
      <c r="M19" s="100" t="str">
        <f>IF('Tableau de Suivi FC'!$F17="Oui",'Tableau de Suivi FC'!Q17," ")</f>
        <v>Agriculture</v>
      </c>
      <c r="N19" s="100" t="str">
        <f>IF('Tableau de Suivi FC'!$F17="Oui",'Tableau de Suivi FC'!R17," ")</f>
        <v>Education et formation dans le domaine agricole</v>
      </c>
      <c r="O19" s="100" t="str">
        <f>IF('Tableau de Suivi FC'!$F17="Oui",IF('Tableau de Suivi FC'!K17="Oui",1,"0")," ")</f>
        <v>0</v>
      </c>
      <c r="P19" s="100">
        <f>IF('Tableau de Suivi FC'!$F17="Oui",IF('Tableau de Suivi FC'!L17="Oui",1,"0")," ")</f>
        <v>1</v>
      </c>
      <c r="Q19" s="100" t="str">
        <f>IF('Tableau de Suivi FC'!$F17="Oui",'Tableau de Suivi FC'!AN17," ")</f>
        <v>Achevé</v>
      </c>
      <c r="R19" s="100" t="str">
        <f>IF('Tableau de Suivi FC'!$F17="Oui",'Tableau de Suivi FC'!AM17," ")</f>
        <v>500 bénéficiaires</v>
      </c>
      <c r="S19" s="100">
        <f>IF('Tableau de Suivi FC'!$F17="Oui",'Tableau de Suivi FC'!AO17," ")</f>
        <v>0</v>
      </c>
      <c r="T19" s="14"/>
      <c r="U19" s="14"/>
      <c r="V19" s="14"/>
      <c r="W19" s="14"/>
      <c r="X19" s="14"/>
    </row>
    <row r="20" spans="1:24" ht="117">
      <c r="A20" s="14"/>
      <c r="B20" s="100" t="str">
        <f>IF('Tableau de Suivi FC'!$F18="Oui",'Tableau de Suivi FC'!G18," ")</f>
        <v>Programme de soutien au RBT</v>
      </c>
      <c r="C20" s="100" t="str">
        <f>IF('Tableau de Suivi FC'!$F18="Oui",'Tableau de Suivi FC'!H18," ")</f>
        <v>Soutien de l'ICAT au suivi du financement du climat et à l'établissement de rapports sur le RBT</v>
      </c>
      <c r="D20" s="100" t="str">
        <f>IF('Tableau de Suivi FC'!$F18="Oui",'Tableau de Suivi FC'!E18," ")</f>
        <v>Public multilatéral - régional / international</v>
      </c>
      <c r="E20" s="100" t="str">
        <f>IF('Tableau de Suivi FC'!$F18="Oui",'Tableau de Suivi FC'!O18," ")</f>
        <v>Institution gouvernementale</v>
      </c>
      <c r="F20" s="100" t="str">
        <f>IF('Tableau de Suivi FC'!$F18="Oui",'Tableau de Suivi FC'!D18," ")</f>
        <v>ICAT</v>
      </c>
      <c r="G20" s="102">
        <f>IF('Tableau de Suivi FC'!$F18="Oui",'Tableau de Suivi FC'!AT18," ")</f>
        <v>0</v>
      </c>
      <c r="H20" s="103">
        <f>IF('Tableau de Suivi FC'!$F18="Oui",'Tableau de Suivi FC'!BB18," ")</f>
        <v>83333.333333333343</v>
      </c>
      <c r="I20" s="100">
        <f>IF('Tableau de Suivi FC'!$F18="Oui",'Tableau de Suivi FC'!N18," ")</f>
        <v>2022</v>
      </c>
      <c r="J20" s="100" t="str">
        <f>IF('Tableau de Suivi FC'!$F18="Oui",'Tableau de Suivi FC'!AL18," ")</f>
        <v>Subvention</v>
      </c>
      <c r="K20" s="100" t="str">
        <f>IF('Tableau de Suivi FC'!$F18="Oui",IF('Tableau de Suivi FC'!AD18&gt;0,"Reçu","Engagé")," ")</f>
        <v>Reçu</v>
      </c>
      <c r="L20" s="100" t="str">
        <f>IF('Tableau de Suivi FC'!$F18="Oui",'Tableau de Suivi FC'!P18," ")</f>
        <v>Intersectoriel</v>
      </c>
      <c r="M20" s="100" t="str">
        <f>IF('Tableau de Suivi FC'!$F18="Oui",'Tableau de Suivi FC'!Q18," ")</f>
        <v>Autre</v>
      </c>
      <c r="N20" s="100">
        <f>IF('Tableau de Suivi FC'!$F18="Oui",'Tableau de Suivi FC'!R18," ")</f>
        <v>0</v>
      </c>
      <c r="O20" s="100" t="str">
        <f>IF('Tableau de Suivi FC'!$F18="Oui",IF('Tableau de Suivi FC'!K18="Oui",1,"0")," ")</f>
        <v>0</v>
      </c>
      <c r="P20" s="100" t="str">
        <f>IF('Tableau de Suivi FC'!$F18="Oui",IF('Tableau de Suivi FC'!L18="Oui",1,"0")," ")</f>
        <v>0</v>
      </c>
      <c r="Q20" s="100" t="str">
        <f>IF('Tableau de Suivi FC'!$F18="Oui",'Tableau de Suivi FC'!AN18," ")</f>
        <v>Achevé</v>
      </c>
      <c r="R20" s="100">
        <f>IF('Tableau de Suivi FC'!$F18="Oui",'Tableau de Suivi FC'!AM18," ")</f>
        <v>0</v>
      </c>
      <c r="S20" s="100" t="str">
        <f>IF('Tableau de Suivi FC'!$F18="Oui",'Tableau de Suivi FC'!AO18," ")</f>
        <v>Feuille de budget du ministère</v>
      </c>
      <c r="T20" s="14"/>
      <c r="U20" s="14"/>
      <c r="V20" s="14"/>
      <c r="W20" s="14"/>
      <c r="X20" s="14"/>
    </row>
    <row r="21" spans="1:24">
      <c r="A21" s="14"/>
      <c r="B21" s="100" t="str">
        <f>IF('Tableau de Suivi FC'!$F19="Oui",'Tableau de Suivi FC'!G19," ")</f>
        <v xml:space="preserve"> </v>
      </c>
      <c r="C21" s="100" t="str">
        <f>IF('Tableau de Suivi FC'!$F19="Oui",'Tableau de Suivi FC'!H19," ")</f>
        <v xml:space="preserve"> </v>
      </c>
      <c r="D21" s="100" t="str">
        <f>IF('Tableau de Suivi FC'!$F19="Oui",'Tableau de Suivi FC'!E19," ")</f>
        <v xml:space="preserve"> </v>
      </c>
      <c r="E21" s="100" t="str">
        <f>IF('Tableau de Suivi FC'!$F19="Oui",'Tableau de Suivi FC'!O19," ")</f>
        <v xml:space="preserve"> </v>
      </c>
      <c r="F21" s="100" t="str">
        <f>IF('Tableau de Suivi FC'!$F19="Oui",'Tableau de Suivi FC'!D19," ")</f>
        <v xml:space="preserve"> </v>
      </c>
      <c r="G21" s="102" t="str">
        <f>IF('Tableau de Suivi FC'!$F19="Oui",'Tableau de Suivi FC'!AT19," ")</f>
        <v xml:space="preserve"> </v>
      </c>
      <c r="H21" s="103" t="str">
        <f>IF('Tableau de Suivi FC'!$F19="Oui",'Tableau de Suivi FC'!BB19," ")</f>
        <v xml:space="preserve"> </v>
      </c>
      <c r="I21" s="100" t="str">
        <f>IF('Tableau de Suivi FC'!$F19="Oui",'Tableau de Suivi FC'!N19," ")</f>
        <v xml:space="preserve"> </v>
      </c>
      <c r="J21" s="100" t="str">
        <f>IF('Tableau de Suivi FC'!$F19="Oui",'Tableau de Suivi FC'!AL19," ")</f>
        <v xml:space="preserve"> </v>
      </c>
      <c r="K21" s="100" t="str">
        <f>IF('Tableau de Suivi FC'!$F19="Oui",IF('Tableau de Suivi FC'!AD19&gt;0,"Reçu","Engagé")," ")</f>
        <v xml:space="preserve"> </v>
      </c>
      <c r="L21" s="100" t="str">
        <f>IF('Tableau de Suivi FC'!$F19="Oui",'Tableau de Suivi FC'!P19," ")</f>
        <v xml:space="preserve"> </v>
      </c>
      <c r="M21" s="100" t="str">
        <f>IF('Tableau de Suivi FC'!$F19="Oui",'Tableau de Suivi FC'!Q19," ")</f>
        <v xml:space="preserve"> </v>
      </c>
      <c r="N21" s="100" t="str">
        <f>IF('Tableau de Suivi FC'!$F19="Oui",'Tableau de Suivi FC'!R19," ")</f>
        <v xml:space="preserve"> </v>
      </c>
      <c r="O21" s="100" t="str">
        <f>IF('Tableau de Suivi FC'!$F19="Oui",IF('Tableau de Suivi FC'!K19="Oui",1,"0")," ")</f>
        <v xml:space="preserve"> </v>
      </c>
      <c r="P21" s="100" t="str">
        <f>IF('Tableau de Suivi FC'!$F19="Oui",IF('Tableau de Suivi FC'!L19="Oui",1,"0")," ")</f>
        <v xml:space="preserve"> </v>
      </c>
      <c r="Q21" s="100" t="str">
        <f>IF('Tableau de Suivi FC'!$F19="Oui",'Tableau de Suivi FC'!AN19," ")</f>
        <v xml:space="preserve"> </v>
      </c>
      <c r="R21" s="100" t="str">
        <f>IF('Tableau de Suivi FC'!$F19="Oui",'Tableau de Suivi FC'!AM19," ")</f>
        <v xml:space="preserve"> </v>
      </c>
      <c r="S21" s="100" t="str">
        <f>IF('Tableau de Suivi FC'!$F19="Oui",'Tableau de Suivi FC'!AO19," ")</f>
        <v xml:space="preserve"> </v>
      </c>
      <c r="T21" s="14"/>
      <c r="U21" s="14"/>
      <c r="V21" s="14"/>
      <c r="W21" s="14"/>
      <c r="X21" s="14"/>
    </row>
    <row r="22" spans="1:24">
      <c r="A22" s="14"/>
      <c r="B22" s="100" t="str">
        <f>IF('Tableau de Suivi FC'!$F20="Oui",'Tableau de Suivi FC'!G20," ")</f>
        <v xml:space="preserve"> </v>
      </c>
      <c r="C22" s="100" t="str">
        <f>IF('Tableau de Suivi FC'!$F20="Oui",'Tableau de Suivi FC'!H20," ")</f>
        <v xml:space="preserve"> </v>
      </c>
      <c r="D22" s="100" t="str">
        <f>IF('Tableau de Suivi FC'!$F20="Oui",'Tableau de Suivi FC'!E20," ")</f>
        <v xml:space="preserve"> </v>
      </c>
      <c r="E22" s="100" t="str">
        <f>IF('Tableau de Suivi FC'!$F20="Oui",'Tableau de Suivi FC'!O20," ")</f>
        <v xml:space="preserve"> </v>
      </c>
      <c r="F22" s="100" t="str">
        <f>IF('Tableau de Suivi FC'!$F20="Oui",'Tableau de Suivi FC'!D20," ")</f>
        <v xml:space="preserve"> </v>
      </c>
      <c r="G22" s="102" t="str">
        <f>IF('Tableau de Suivi FC'!$F20="Oui",'Tableau de Suivi FC'!AT20," ")</f>
        <v xml:space="preserve"> </v>
      </c>
      <c r="H22" s="103" t="str">
        <f>IF('Tableau de Suivi FC'!$F20="Oui",'Tableau de Suivi FC'!BB20," ")</f>
        <v xml:space="preserve"> </v>
      </c>
      <c r="I22" s="100" t="str">
        <f>IF('Tableau de Suivi FC'!$F20="Oui",'Tableau de Suivi FC'!N20," ")</f>
        <v xml:space="preserve"> </v>
      </c>
      <c r="J22" s="100" t="str">
        <f>IF('Tableau de Suivi FC'!$F20="Oui",'Tableau de Suivi FC'!AL20," ")</f>
        <v xml:space="preserve"> </v>
      </c>
      <c r="K22" s="100" t="str">
        <f>IF('Tableau de Suivi FC'!$F20="Oui",IF('Tableau de Suivi FC'!AD20&gt;0,"Reçu","Engagé")," ")</f>
        <v xml:space="preserve"> </v>
      </c>
      <c r="L22" s="100" t="str">
        <f>IF('Tableau de Suivi FC'!$F20="Oui",'Tableau de Suivi FC'!P20," ")</f>
        <v xml:space="preserve"> </v>
      </c>
      <c r="M22" s="100" t="str">
        <f>IF('Tableau de Suivi FC'!$F20="Oui",'Tableau de Suivi FC'!Q20," ")</f>
        <v xml:space="preserve"> </v>
      </c>
      <c r="N22" s="100" t="str">
        <f>IF('Tableau de Suivi FC'!$F20="Oui",'Tableau de Suivi FC'!R20," ")</f>
        <v xml:space="preserve"> </v>
      </c>
      <c r="O22" s="100" t="str">
        <f>IF('Tableau de Suivi FC'!$F20="Oui",IF('Tableau de Suivi FC'!K20="Oui",1,"0")," ")</f>
        <v xml:space="preserve"> </v>
      </c>
      <c r="P22" s="100" t="str">
        <f>IF('Tableau de Suivi FC'!$F20="Oui",IF('Tableau de Suivi FC'!L20="Oui",1,"0")," ")</f>
        <v xml:space="preserve"> </v>
      </c>
      <c r="Q22" s="100" t="str">
        <f>IF('Tableau de Suivi FC'!$F20="Oui",'Tableau de Suivi FC'!AN20," ")</f>
        <v xml:space="preserve"> </v>
      </c>
      <c r="R22" s="100" t="str">
        <f>IF('Tableau de Suivi FC'!$F20="Oui",'Tableau de Suivi FC'!AM20," ")</f>
        <v xml:space="preserve"> </v>
      </c>
      <c r="S22" s="100" t="str">
        <f>IF('Tableau de Suivi FC'!$F20="Oui",'Tableau de Suivi FC'!AO20," ")</f>
        <v xml:space="preserve"> </v>
      </c>
      <c r="T22" s="14"/>
      <c r="U22" s="14"/>
      <c r="V22" s="14"/>
      <c r="W22" s="14"/>
      <c r="X22" s="14"/>
    </row>
    <row r="23" spans="1:24">
      <c r="A23" s="14"/>
      <c r="B23" s="100" t="str">
        <f>IF('Tableau de Suivi FC'!$F21="Oui",'Tableau de Suivi FC'!G21," ")</f>
        <v xml:space="preserve"> </v>
      </c>
      <c r="C23" s="100" t="str">
        <f>IF('Tableau de Suivi FC'!$F21="Oui",'Tableau de Suivi FC'!H21," ")</f>
        <v xml:space="preserve"> </v>
      </c>
      <c r="D23" s="100" t="str">
        <f>IF('Tableau de Suivi FC'!$F21="Oui",'Tableau de Suivi FC'!E21," ")</f>
        <v xml:space="preserve"> </v>
      </c>
      <c r="E23" s="100" t="str">
        <f>IF('Tableau de Suivi FC'!$F21="Oui",'Tableau de Suivi FC'!O21," ")</f>
        <v xml:space="preserve"> </v>
      </c>
      <c r="F23" s="100" t="str">
        <f>IF('Tableau de Suivi FC'!$F21="Oui",'Tableau de Suivi FC'!D21," ")</f>
        <v xml:space="preserve"> </v>
      </c>
      <c r="G23" s="102" t="str">
        <f>IF('Tableau de Suivi FC'!$F21="Oui",'Tableau de Suivi FC'!AT21," ")</f>
        <v xml:space="preserve"> </v>
      </c>
      <c r="H23" s="103" t="str">
        <f>IF('Tableau de Suivi FC'!$F21="Oui",'Tableau de Suivi FC'!BB21," ")</f>
        <v xml:space="preserve"> </v>
      </c>
      <c r="I23" s="100" t="str">
        <f>IF('Tableau de Suivi FC'!$F21="Oui",'Tableau de Suivi FC'!N21," ")</f>
        <v xml:space="preserve"> </v>
      </c>
      <c r="J23" s="100" t="str">
        <f>IF('Tableau de Suivi FC'!$F21="Oui",'Tableau de Suivi FC'!AL21," ")</f>
        <v xml:space="preserve"> </v>
      </c>
      <c r="K23" s="100" t="str">
        <f>IF('Tableau de Suivi FC'!$F21="Oui",IF('Tableau de Suivi FC'!AD21&gt;0,"Reçu","Engagé")," ")</f>
        <v xml:space="preserve"> </v>
      </c>
      <c r="L23" s="100" t="str">
        <f>IF('Tableau de Suivi FC'!$F21="Oui",'Tableau de Suivi FC'!P21," ")</f>
        <v xml:space="preserve"> </v>
      </c>
      <c r="M23" s="100" t="str">
        <f>IF('Tableau de Suivi FC'!$F21="Oui",'Tableau de Suivi FC'!Q21," ")</f>
        <v xml:space="preserve"> </v>
      </c>
      <c r="N23" s="100" t="str">
        <f>IF('Tableau de Suivi FC'!$F21="Oui",'Tableau de Suivi FC'!R21," ")</f>
        <v xml:space="preserve"> </v>
      </c>
      <c r="O23" s="100" t="str">
        <f>IF('Tableau de Suivi FC'!$F21="Oui",IF('Tableau de Suivi FC'!K21="Oui",1,"0")," ")</f>
        <v xml:space="preserve"> </v>
      </c>
      <c r="P23" s="100" t="str">
        <f>IF('Tableau de Suivi FC'!$F21="Oui",IF('Tableau de Suivi FC'!L21="Oui",1,"0")," ")</f>
        <v xml:space="preserve"> </v>
      </c>
      <c r="Q23" s="100" t="str">
        <f>IF('Tableau de Suivi FC'!$F21="Oui",'Tableau de Suivi FC'!AN21," ")</f>
        <v xml:space="preserve"> </v>
      </c>
      <c r="R23" s="100" t="str">
        <f>IF('Tableau de Suivi FC'!$F21="Oui",'Tableau de Suivi FC'!AM21," ")</f>
        <v xml:space="preserve"> </v>
      </c>
      <c r="S23" s="100" t="str">
        <f>IF('Tableau de Suivi FC'!$F21="Oui",'Tableau de Suivi FC'!AO21," ")</f>
        <v xml:space="preserve"> </v>
      </c>
      <c r="T23" s="14"/>
      <c r="U23" s="14"/>
      <c r="V23" s="14"/>
      <c r="W23" s="14"/>
      <c r="X23" s="14"/>
    </row>
    <row r="24" spans="1:24">
      <c r="A24" s="14"/>
      <c r="B24" s="100" t="str">
        <f>IF('Tableau de Suivi FC'!$F22="Oui",'Tableau de Suivi FC'!G22," ")</f>
        <v xml:space="preserve"> </v>
      </c>
      <c r="C24" s="100" t="str">
        <f>IF('Tableau de Suivi FC'!$F22="Oui",'Tableau de Suivi FC'!H22," ")</f>
        <v xml:space="preserve"> </v>
      </c>
      <c r="D24" s="100" t="str">
        <f>IF('Tableau de Suivi FC'!$F22="Oui",'Tableau de Suivi FC'!E22," ")</f>
        <v xml:space="preserve"> </v>
      </c>
      <c r="E24" s="100" t="str">
        <f>IF('Tableau de Suivi FC'!$F22="Oui",'Tableau de Suivi FC'!O22," ")</f>
        <v xml:space="preserve"> </v>
      </c>
      <c r="F24" s="100" t="str">
        <f>IF('Tableau de Suivi FC'!$F22="Oui",'Tableau de Suivi FC'!D22," ")</f>
        <v xml:space="preserve"> </v>
      </c>
      <c r="G24" s="102" t="str">
        <f>IF('Tableau de Suivi FC'!$F22="Oui",'Tableau de Suivi FC'!AT22," ")</f>
        <v xml:space="preserve"> </v>
      </c>
      <c r="H24" s="103" t="str">
        <f>IF('Tableau de Suivi FC'!$F22="Oui",'Tableau de Suivi FC'!BB22," ")</f>
        <v xml:space="preserve"> </v>
      </c>
      <c r="I24" s="100" t="str">
        <f>IF('Tableau de Suivi FC'!$F22="Oui",'Tableau de Suivi FC'!N22," ")</f>
        <v xml:space="preserve"> </v>
      </c>
      <c r="J24" s="100" t="str">
        <f>IF('Tableau de Suivi FC'!$F22="Oui",'Tableau de Suivi FC'!AL22," ")</f>
        <v xml:space="preserve"> </v>
      </c>
      <c r="K24" s="100" t="str">
        <f>IF('Tableau de Suivi FC'!$F22="Oui",IF('Tableau de Suivi FC'!AD22&gt;0,"Reçu","Engagé")," ")</f>
        <v xml:space="preserve"> </v>
      </c>
      <c r="L24" s="100" t="str">
        <f>IF('Tableau de Suivi FC'!$F22="Oui",'Tableau de Suivi FC'!P22," ")</f>
        <v xml:space="preserve"> </v>
      </c>
      <c r="M24" s="100" t="str">
        <f>IF('Tableau de Suivi FC'!$F22="Oui",'Tableau de Suivi FC'!Q22," ")</f>
        <v xml:space="preserve"> </v>
      </c>
      <c r="N24" s="100" t="str">
        <f>IF('Tableau de Suivi FC'!$F22="Oui",'Tableau de Suivi FC'!R22," ")</f>
        <v xml:space="preserve"> </v>
      </c>
      <c r="O24" s="100" t="str">
        <f>IF('Tableau de Suivi FC'!$F22="Oui",IF('Tableau de Suivi FC'!K22="Oui",1,"0")," ")</f>
        <v xml:space="preserve"> </v>
      </c>
      <c r="P24" s="100" t="str">
        <f>IF('Tableau de Suivi FC'!$F22="Oui",IF('Tableau de Suivi FC'!L22="Oui",1,"0")," ")</f>
        <v xml:space="preserve"> </v>
      </c>
      <c r="Q24" s="100" t="str">
        <f>IF('Tableau de Suivi FC'!$F22="Oui",'Tableau de Suivi FC'!AN22," ")</f>
        <v xml:space="preserve"> </v>
      </c>
      <c r="R24" s="100" t="str">
        <f>IF('Tableau de Suivi FC'!$F22="Oui",'Tableau de Suivi FC'!AM22," ")</f>
        <v xml:space="preserve"> </v>
      </c>
      <c r="S24" s="100" t="str">
        <f>IF('Tableau de Suivi FC'!$F22="Oui",'Tableau de Suivi FC'!AO22," ")</f>
        <v xml:space="preserve"> </v>
      </c>
      <c r="T24" s="14"/>
      <c r="U24" s="14"/>
      <c r="V24" s="14"/>
      <c r="W24" s="14"/>
      <c r="X24" s="14"/>
    </row>
    <row r="25" spans="1:24">
      <c r="A25" s="14"/>
      <c r="B25" s="100" t="str">
        <f>IF('Tableau de Suivi FC'!$F23="Oui",'Tableau de Suivi FC'!G23," ")</f>
        <v xml:space="preserve"> </v>
      </c>
      <c r="C25" s="100" t="str">
        <f>IF('Tableau de Suivi FC'!$F23="Oui",'Tableau de Suivi FC'!H23," ")</f>
        <v xml:space="preserve"> </v>
      </c>
      <c r="D25" s="100" t="str">
        <f>IF('Tableau de Suivi FC'!$F23="Oui",'Tableau de Suivi FC'!E23," ")</f>
        <v xml:space="preserve"> </v>
      </c>
      <c r="E25" s="100" t="str">
        <f>IF('Tableau de Suivi FC'!$F23="Oui",'Tableau de Suivi FC'!O23," ")</f>
        <v xml:space="preserve"> </v>
      </c>
      <c r="F25" s="100" t="str">
        <f>IF('Tableau de Suivi FC'!$F23="Oui",'Tableau de Suivi FC'!D23," ")</f>
        <v xml:space="preserve"> </v>
      </c>
      <c r="G25" s="102" t="str">
        <f>IF('Tableau de Suivi FC'!$F23="Oui",'Tableau de Suivi FC'!AT23," ")</f>
        <v xml:space="preserve"> </v>
      </c>
      <c r="H25" s="103" t="str">
        <f>IF('Tableau de Suivi FC'!$F23="Oui",'Tableau de Suivi FC'!BB23," ")</f>
        <v xml:space="preserve"> </v>
      </c>
      <c r="I25" s="100" t="str">
        <f>IF('Tableau de Suivi FC'!$F23="Oui",'Tableau de Suivi FC'!N23," ")</f>
        <v xml:space="preserve"> </v>
      </c>
      <c r="J25" s="100" t="str">
        <f>IF('Tableau de Suivi FC'!$F23="Oui",'Tableau de Suivi FC'!AL23," ")</f>
        <v xml:space="preserve"> </v>
      </c>
      <c r="K25" s="100" t="str">
        <f>IF('Tableau de Suivi FC'!$F23="Oui",IF('Tableau de Suivi FC'!AD23&gt;0,"Reçu","Engagé")," ")</f>
        <v xml:space="preserve"> </v>
      </c>
      <c r="L25" s="100" t="str">
        <f>IF('Tableau de Suivi FC'!$F23="Oui",'Tableau de Suivi FC'!P23," ")</f>
        <v xml:space="preserve"> </v>
      </c>
      <c r="M25" s="100" t="str">
        <f>IF('Tableau de Suivi FC'!$F23="Oui",'Tableau de Suivi FC'!Q23," ")</f>
        <v xml:space="preserve"> </v>
      </c>
      <c r="N25" s="100" t="str">
        <f>IF('Tableau de Suivi FC'!$F23="Oui",'Tableau de Suivi FC'!R23," ")</f>
        <v xml:space="preserve"> </v>
      </c>
      <c r="O25" s="100" t="str">
        <f>IF('Tableau de Suivi FC'!$F23="Oui",IF('Tableau de Suivi FC'!K23="Oui",1,"0")," ")</f>
        <v xml:space="preserve"> </v>
      </c>
      <c r="P25" s="100" t="str">
        <f>IF('Tableau de Suivi FC'!$F23="Oui",IF('Tableau de Suivi FC'!L23="Oui",1,"0")," ")</f>
        <v xml:space="preserve"> </v>
      </c>
      <c r="Q25" s="100" t="str">
        <f>IF('Tableau de Suivi FC'!$F23="Oui",'Tableau de Suivi FC'!AN23," ")</f>
        <v xml:space="preserve"> </v>
      </c>
      <c r="R25" s="100" t="str">
        <f>IF('Tableau de Suivi FC'!$F23="Oui",'Tableau de Suivi FC'!AM23," ")</f>
        <v xml:space="preserve"> </v>
      </c>
      <c r="S25" s="100" t="str">
        <f>IF('Tableau de Suivi FC'!$F23="Oui",'Tableau de Suivi FC'!AO23," ")</f>
        <v xml:space="preserve"> </v>
      </c>
      <c r="T25" s="14"/>
      <c r="U25" s="14"/>
      <c r="V25" s="14"/>
      <c r="W25" s="14"/>
      <c r="X25" s="14"/>
    </row>
    <row r="26" spans="1:24">
      <c r="A26" s="14"/>
      <c r="B26" s="100" t="str">
        <f>IF('Tableau de Suivi FC'!$F24="Oui",'Tableau de Suivi FC'!G24," ")</f>
        <v xml:space="preserve"> </v>
      </c>
      <c r="C26" s="100" t="str">
        <f>IF('Tableau de Suivi FC'!$F24="Oui",'Tableau de Suivi FC'!H24," ")</f>
        <v xml:space="preserve"> </v>
      </c>
      <c r="D26" s="100" t="str">
        <f>IF('Tableau de Suivi FC'!$F24="Oui",'Tableau de Suivi FC'!E24," ")</f>
        <v xml:space="preserve"> </v>
      </c>
      <c r="E26" s="100" t="str">
        <f>IF('Tableau de Suivi FC'!$F24="Oui",'Tableau de Suivi FC'!O24," ")</f>
        <v xml:space="preserve"> </v>
      </c>
      <c r="F26" s="100" t="str">
        <f>IF('Tableau de Suivi FC'!$F24="Oui",'Tableau de Suivi FC'!D24," ")</f>
        <v xml:space="preserve"> </v>
      </c>
      <c r="G26" s="102" t="str">
        <f>IF('Tableau de Suivi FC'!$F24="Oui",'Tableau de Suivi FC'!AT24," ")</f>
        <v xml:space="preserve"> </v>
      </c>
      <c r="H26" s="103" t="str">
        <f>IF('Tableau de Suivi FC'!$F24="Oui",'Tableau de Suivi FC'!BB24," ")</f>
        <v xml:space="preserve"> </v>
      </c>
      <c r="I26" s="100" t="str">
        <f>IF('Tableau de Suivi FC'!$F24="Oui",'Tableau de Suivi FC'!N24," ")</f>
        <v xml:space="preserve"> </v>
      </c>
      <c r="J26" s="100" t="str">
        <f>IF('Tableau de Suivi FC'!$F24="Oui",'Tableau de Suivi FC'!AL24," ")</f>
        <v xml:space="preserve"> </v>
      </c>
      <c r="K26" s="100" t="str">
        <f>IF('Tableau de Suivi FC'!$F24="Oui",IF('Tableau de Suivi FC'!AD24&gt;0,"Reçu","Engagé")," ")</f>
        <v xml:space="preserve"> </v>
      </c>
      <c r="L26" s="100" t="str">
        <f>IF('Tableau de Suivi FC'!$F24="Oui",'Tableau de Suivi FC'!P24," ")</f>
        <v xml:space="preserve"> </v>
      </c>
      <c r="M26" s="100" t="str">
        <f>IF('Tableau de Suivi FC'!$F24="Oui",'Tableau de Suivi FC'!Q24," ")</f>
        <v xml:space="preserve"> </v>
      </c>
      <c r="N26" s="100" t="str">
        <f>IF('Tableau de Suivi FC'!$F24="Oui",'Tableau de Suivi FC'!R24," ")</f>
        <v xml:space="preserve"> </v>
      </c>
      <c r="O26" s="100" t="str">
        <f>IF('Tableau de Suivi FC'!$F24="Oui",IF('Tableau de Suivi FC'!K24="Oui",1,"0")," ")</f>
        <v xml:space="preserve"> </v>
      </c>
      <c r="P26" s="100" t="str">
        <f>IF('Tableau de Suivi FC'!$F24="Oui",IF('Tableau de Suivi FC'!L24="Oui",1,"0")," ")</f>
        <v xml:space="preserve"> </v>
      </c>
      <c r="Q26" s="100" t="str">
        <f>IF('Tableau de Suivi FC'!$F24="Oui",'Tableau de Suivi FC'!AN24," ")</f>
        <v xml:space="preserve"> </v>
      </c>
      <c r="R26" s="100" t="str">
        <f>IF('Tableau de Suivi FC'!$F24="Oui",'Tableau de Suivi FC'!AM24," ")</f>
        <v xml:space="preserve"> </v>
      </c>
      <c r="S26" s="100" t="str">
        <f>IF('Tableau de Suivi FC'!$F24="Oui",'Tableau de Suivi FC'!AO24," ")</f>
        <v xml:space="preserve"> </v>
      </c>
      <c r="T26" s="14"/>
      <c r="U26" s="14"/>
      <c r="V26" s="14"/>
      <c r="W26" s="14"/>
      <c r="X26" s="14"/>
    </row>
    <row r="27" spans="1:24">
      <c r="A27" s="14"/>
      <c r="B27" s="100" t="str">
        <f>IF('Tableau de Suivi FC'!$F25="Oui",'Tableau de Suivi FC'!G25," ")</f>
        <v xml:space="preserve"> </v>
      </c>
      <c r="C27" s="100" t="str">
        <f>IF('Tableau de Suivi FC'!$F25="Oui",'Tableau de Suivi FC'!H25," ")</f>
        <v xml:space="preserve"> </v>
      </c>
      <c r="D27" s="100" t="str">
        <f>IF('Tableau de Suivi FC'!$F25="Oui",'Tableau de Suivi FC'!E25," ")</f>
        <v xml:space="preserve"> </v>
      </c>
      <c r="E27" s="100" t="str">
        <f>IF('Tableau de Suivi FC'!$F25="Oui",'Tableau de Suivi FC'!O25," ")</f>
        <v xml:space="preserve"> </v>
      </c>
      <c r="F27" s="100" t="str">
        <f>IF('Tableau de Suivi FC'!$F25="Oui",'Tableau de Suivi FC'!D25," ")</f>
        <v xml:space="preserve"> </v>
      </c>
      <c r="G27" s="102" t="str">
        <f>IF('Tableau de Suivi FC'!$F25="Oui",'Tableau de Suivi FC'!AT25," ")</f>
        <v xml:space="preserve"> </v>
      </c>
      <c r="H27" s="103" t="str">
        <f>IF('Tableau de Suivi FC'!$F25="Oui",'Tableau de Suivi FC'!BB25," ")</f>
        <v xml:space="preserve"> </v>
      </c>
      <c r="I27" s="100" t="str">
        <f>IF('Tableau de Suivi FC'!$F25="Oui",'Tableau de Suivi FC'!N25," ")</f>
        <v xml:space="preserve"> </v>
      </c>
      <c r="J27" s="100" t="str">
        <f>IF('Tableau de Suivi FC'!$F25="Oui",'Tableau de Suivi FC'!AL25," ")</f>
        <v xml:space="preserve"> </v>
      </c>
      <c r="K27" s="100" t="str">
        <f>IF('Tableau de Suivi FC'!$F25="Oui",IF('Tableau de Suivi FC'!AD25&gt;0,"Reçu","Engagé")," ")</f>
        <v xml:space="preserve"> </v>
      </c>
      <c r="L27" s="100" t="str">
        <f>IF('Tableau de Suivi FC'!$F25="Oui",'Tableau de Suivi FC'!P25," ")</f>
        <v xml:space="preserve"> </v>
      </c>
      <c r="M27" s="100" t="str">
        <f>IF('Tableau de Suivi FC'!$F25="Oui",'Tableau de Suivi FC'!Q25," ")</f>
        <v xml:space="preserve"> </v>
      </c>
      <c r="N27" s="100" t="str">
        <f>IF('Tableau de Suivi FC'!$F25="Oui",'Tableau de Suivi FC'!R25," ")</f>
        <v xml:space="preserve"> </v>
      </c>
      <c r="O27" s="100" t="str">
        <f>IF('Tableau de Suivi FC'!$F25="Oui",IF('Tableau de Suivi FC'!K25="Oui",1,"0")," ")</f>
        <v xml:space="preserve"> </v>
      </c>
      <c r="P27" s="100" t="str">
        <f>IF('Tableau de Suivi FC'!$F25="Oui",IF('Tableau de Suivi FC'!L25="Oui",1,"0")," ")</f>
        <v xml:space="preserve"> </v>
      </c>
      <c r="Q27" s="100" t="str">
        <f>IF('Tableau de Suivi FC'!$F25="Oui",'Tableau de Suivi FC'!AN25," ")</f>
        <v xml:space="preserve"> </v>
      </c>
      <c r="R27" s="100" t="str">
        <f>IF('Tableau de Suivi FC'!$F25="Oui",'Tableau de Suivi FC'!AM25," ")</f>
        <v xml:space="preserve"> </v>
      </c>
      <c r="S27" s="100" t="str">
        <f>IF('Tableau de Suivi FC'!$F25="Oui",'Tableau de Suivi FC'!AO25," ")</f>
        <v xml:space="preserve"> </v>
      </c>
      <c r="T27" s="14"/>
      <c r="U27" s="14"/>
      <c r="V27" s="14"/>
      <c r="W27" s="14"/>
      <c r="X27" s="14"/>
    </row>
    <row r="28" spans="1:24">
      <c r="A28" s="14"/>
      <c r="B28" s="100" t="str">
        <f>IF('Tableau de Suivi FC'!$F26="Oui",'Tableau de Suivi FC'!G26," ")</f>
        <v xml:space="preserve"> </v>
      </c>
      <c r="C28" s="100" t="str">
        <f>IF('Tableau de Suivi FC'!$F26="Oui",'Tableau de Suivi FC'!H26," ")</f>
        <v xml:space="preserve"> </v>
      </c>
      <c r="D28" s="100" t="str">
        <f>IF('Tableau de Suivi FC'!$F26="Oui",'Tableau de Suivi FC'!E26," ")</f>
        <v xml:space="preserve"> </v>
      </c>
      <c r="E28" s="100" t="str">
        <f>IF('Tableau de Suivi FC'!$F26="Oui",'Tableau de Suivi FC'!O26," ")</f>
        <v xml:space="preserve"> </v>
      </c>
      <c r="F28" s="100" t="str">
        <f>IF('Tableau de Suivi FC'!$F26="Oui",'Tableau de Suivi FC'!D26," ")</f>
        <v xml:space="preserve"> </v>
      </c>
      <c r="G28" s="102" t="str">
        <f>IF('Tableau de Suivi FC'!$F26="Oui",'Tableau de Suivi FC'!AT26," ")</f>
        <v xml:space="preserve"> </v>
      </c>
      <c r="H28" s="103" t="str">
        <f>IF('Tableau de Suivi FC'!$F26="Oui",'Tableau de Suivi FC'!BB26," ")</f>
        <v xml:space="preserve"> </v>
      </c>
      <c r="I28" s="100" t="str">
        <f>IF('Tableau de Suivi FC'!$F26="Oui",'Tableau de Suivi FC'!N26," ")</f>
        <v xml:space="preserve"> </v>
      </c>
      <c r="J28" s="100" t="str">
        <f>IF('Tableau de Suivi FC'!$F26="Oui",'Tableau de Suivi FC'!AL26," ")</f>
        <v xml:space="preserve"> </v>
      </c>
      <c r="K28" s="100" t="str">
        <f>IF('Tableau de Suivi FC'!$F26="Oui",IF('Tableau de Suivi FC'!AD26&gt;0,"Reçu","Engagé")," ")</f>
        <v xml:space="preserve"> </v>
      </c>
      <c r="L28" s="100" t="str">
        <f>IF('Tableau de Suivi FC'!$F26="Oui",'Tableau de Suivi FC'!P26," ")</f>
        <v xml:space="preserve"> </v>
      </c>
      <c r="M28" s="100" t="str">
        <f>IF('Tableau de Suivi FC'!$F26="Oui",'Tableau de Suivi FC'!Q26," ")</f>
        <v xml:space="preserve"> </v>
      </c>
      <c r="N28" s="100" t="str">
        <f>IF('Tableau de Suivi FC'!$F26="Oui",'Tableau de Suivi FC'!R26," ")</f>
        <v xml:space="preserve"> </v>
      </c>
      <c r="O28" s="100" t="str">
        <f>IF('Tableau de Suivi FC'!$F26="Oui",IF('Tableau de Suivi FC'!K26="Oui",1,"0")," ")</f>
        <v xml:space="preserve"> </v>
      </c>
      <c r="P28" s="100" t="str">
        <f>IF('Tableau de Suivi FC'!$F26="Oui",IF('Tableau de Suivi FC'!L26="Oui",1,"0")," ")</f>
        <v xml:space="preserve"> </v>
      </c>
      <c r="Q28" s="100" t="str">
        <f>IF('Tableau de Suivi FC'!$F26="Oui",'Tableau de Suivi FC'!AN26," ")</f>
        <v xml:space="preserve"> </v>
      </c>
      <c r="R28" s="100" t="str">
        <f>IF('Tableau de Suivi FC'!$F26="Oui",'Tableau de Suivi FC'!AM26," ")</f>
        <v xml:space="preserve"> </v>
      </c>
      <c r="S28" s="100" t="str">
        <f>IF('Tableau de Suivi FC'!$F26="Oui",'Tableau de Suivi FC'!AO26," ")</f>
        <v xml:space="preserve"> </v>
      </c>
      <c r="T28" s="14"/>
      <c r="U28" s="14"/>
      <c r="V28" s="14"/>
      <c r="W28" s="14"/>
      <c r="X28" s="14"/>
    </row>
    <row r="29" spans="1:24">
      <c r="A29" s="14"/>
      <c r="B29" s="100" t="str">
        <f>IF('Tableau de Suivi FC'!$F27="Oui",'Tableau de Suivi FC'!G27," ")</f>
        <v xml:space="preserve"> </v>
      </c>
      <c r="C29" s="100" t="str">
        <f>IF('Tableau de Suivi FC'!$F27="Oui",'Tableau de Suivi FC'!H27," ")</f>
        <v xml:space="preserve"> </v>
      </c>
      <c r="D29" s="100" t="str">
        <f>IF('Tableau de Suivi FC'!$F27="Oui",'Tableau de Suivi FC'!E27," ")</f>
        <v xml:space="preserve"> </v>
      </c>
      <c r="E29" s="100" t="str">
        <f>IF('Tableau de Suivi FC'!$F27="Oui",'Tableau de Suivi FC'!O27," ")</f>
        <v xml:space="preserve"> </v>
      </c>
      <c r="F29" s="100" t="str">
        <f>IF('Tableau de Suivi FC'!$F27="Oui",'Tableau de Suivi FC'!D27," ")</f>
        <v xml:space="preserve"> </v>
      </c>
      <c r="G29" s="102" t="str">
        <f>IF('Tableau de Suivi FC'!$F27="Oui",'Tableau de Suivi FC'!AT27," ")</f>
        <v xml:space="preserve"> </v>
      </c>
      <c r="H29" s="103" t="str">
        <f>IF('Tableau de Suivi FC'!$F27="Oui",'Tableau de Suivi FC'!BB27," ")</f>
        <v xml:space="preserve"> </v>
      </c>
      <c r="I29" s="100" t="str">
        <f>IF('Tableau de Suivi FC'!$F27="Oui",'Tableau de Suivi FC'!N27," ")</f>
        <v xml:space="preserve"> </v>
      </c>
      <c r="J29" s="100" t="str">
        <f>IF('Tableau de Suivi FC'!$F27="Oui",'Tableau de Suivi FC'!AL27," ")</f>
        <v xml:space="preserve"> </v>
      </c>
      <c r="K29" s="100" t="str">
        <f>IF('Tableau de Suivi FC'!$F27="Oui",IF('Tableau de Suivi FC'!AD27&gt;0,"Reçu","Engagé")," ")</f>
        <v xml:space="preserve"> </v>
      </c>
      <c r="L29" s="100" t="str">
        <f>IF('Tableau de Suivi FC'!$F27="Oui",'Tableau de Suivi FC'!P27," ")</f>
        <v xml:space="preserve"> </v>
      </c>
      <c r="M29" s="100" t="str">
        <f>IF('Tableau de Suivi FC'!$F27="Oui",'Tableau de Suivi FC'!Q27," ")</f>
        <v xml:space="preserve"> </v>
      </c>
      <c r="N29" s="100" t="str">
        <f>IF('Tableau de Suivi FC'!$F27="Oui",'Tableau de Suivi FC'!R27," ")</f>
        <v xml:space="preserve"> </v>
      </c>
      <c r="O29" s="100" t="str">
        <f>IF('Tableau de Suivi FC'!$F27="Oui",IF('Tableau de Suivi FC'!K27="Oui",1,"0")," ")</f>
        <v xml:space="preserve"> </v>
      </c>
      <c r="P29" s="100" t="str">
        <f>IF('Tableau de Suivi FC'!$F27="Oui",IF('Tableau de Suivi FC'!L27="Oui",1,"0")," ")</f>
        <v xml:space="preserve"> </v>
      </c>
      <c r="Q29" s="100" t="str">
        <f>IF('Tableau de Suivi FC'!$F27="Oui",'Tableau de Suivi FC'!AN27," ")</f>
        <v xml:space="preserve"> </v>
      </c>
      <c r="R29" s="100" t="str">
        <f>IF('Tableau de Suivi FC'!$F27="Oui",'Tableau de Suivi FC'!AM27," ")</f>
        <v xml:space="preserve"> </v>
      </c>
      <c r="S29" s="100" t="str">
        <f>IF('Tableau de Suivi FC'!$F27="Oui",'Tableau de Suivi FC'!AO27," ")</f>
        <v xml:space="preserve"> </v>
      </c>
      <c r="T29" s="14"/>
      <c r="U29" s="14"/>
      <c r="V29" s="14"/>
      <c r="W29" s="14"/>
      <c r="X29" s="14"/>
    </row>
    <row r="30" spans="1:24">
      <c r="A30" s="14"/>
      <c r="B30" s="100" t="str">
        <f>IF('Tableau de Suivi FC'!$F28="Oui",'Tableau de Suivi FC'!G28," ")</f>
        <v xml:space="preserve"> </v>
      </c>
      <c r="C30" s="100" t="str">
        <f>IF('Tableau de Suivi FC'!$F28="Oui",'Tableau de Suivi FC'!H28," ")</f>
        <v xml:space="preserve"> </v>
      </c>
      <c r="D30" s="100" t="str">
        <f>IF('Tableau de Suivi FC'!$F28="Oui",'Tableau de Suivi FC'!E28," ")</f>
        <v xml:space="preserve"> </v>
      </c>
      <c r="E30" s="100" t="str">
        <f>IF('Tableau de Suivi FC'!$F28="Oui",'Tableau de Suivi FC'!O28," ")</f>
        <v xml:space="preserve"> </v>
      </c>
      <c r="F30" s="100" t="str">
        <f>IF('Tableau de Suivi FC'!$F28="Oui",'Tableau de Suivi FC'!D28," ")</f>
        <v xml:space="preserve"> </v>
      </c>
      <c r="G30" s="102" t="str">
        <f>IF('Tableau de Suivi FC'!$F28="Oui",'Tableau de Suivi FC'!AT28," ")</f>
        <v xml:space="preserve"> </v>
      </c>
      <c r="H30" s="103" t="str">
        <f>IF('Tableau de Suivi FC'!$F28="Oui",'Tableau de Suivi FC'!BB28," ")</f>
        <v xml:space="preserve"> </v>
      </c>
      <c r="I30" s="100" t="str">
        <f>IF('Tableau de Suivi FC'!$F28="Oui",'Tableau de Suivi FC'!N28," ")</f>
        <v xml:space="preserve"> </v>
      </c>
      <c r="J30" s="100" t="str">
        <f>IF('Tableau de Suivi FC'!$F28="Oui",'Tableau de Suivi FC'!AL28," ")</f>
        <v xml:space="preserve"> </v>
      </c>
      <c r="K30" s="100" t="str">
        <f>IF('Tableau de Suivi FC'!$F28="Oui",IF('Tableau de Suivi FC'!AD28&gt;0,"Reçu","Engagé")," ")</f>
        <v xml:space="preserve"> </v>
      </c>
      <c r="L30" s="100" t="str">
        <f>IF('Tableau de Suivi FC'!$F28="Oui",'Tableau de Suivi FC'!P28," ")</f>
        <v xml:space="preserve"> </v>
      </c>
      <c r="M30" s="100" t="str">
        <f>IF('Tableau de Suivi FC'!$F28="Oui",'Tableau de Suivi FC'!Q28," ")</f>
        <v xml:space="preserve"> </v>
      </c>
      <c r="N30" s="100" t="str">
        <f>IF('Tableau de Suivi FC'!$F28="Oui",'Tableau de Suivi FC'!R28," ")</f>
        <v xml:space="preserve"> </v>
      </c>
      <c r="O30" s="100" t="str">
        <f>IF('Tableau de Suivi FC'!$F28="Oui",IF('Tableau de Suivi FC'!K28="Oui",1,"0")," ")</f>
        <v xml:space="preserve"> </v>
      </c>
      <c r="P30" s="100" t="str">
        <f>IF('Tableau de Suivi FC'!$F28="Oui",IF('Tableau de Suivi FC'!L28="Oui",1,"0")," ")</f>
        <v xml:space="preserve"> </v>
      </c>
      <c r="Q30" s="100" t="str">
        <f>IF('Tableau de Suivi FC'!$F28="Oui",'Tableau de Suivi FC'!AN28," ")</f>
        <v xml:space="preserve"> </v>
      </c>
      <c r="R30" s="100" t="str">
        <f>IF('Tableau de Suivi FC'!$F28="Oui",'Tableau de Suivi FC'!AM28," ")</f>
        <v xml:space="preserve"> </v>
      </c>
      <c r="S30" s="100" t="str">
        <f>IF('Tableau de Suivi FC'!$F28="Oui",'Tableau de Suivi FC'!AO28," ")</f>
        <v xml:space="preserve"> </v>
      </c>
      <c r="T30" s="14"/>
      <c r="U30" s="14"/>
      <c r="V30" s="14"/>
      <c r="W30" s="14"/>
      <c r="X30" s="14"/>
    </row>
    <row r="31" spans="1:24" ht="13.5" thickBot="1">
      <c r="A31" s="14"/>
      <c r="B31" s="104"/>
      <c r="C31" s="104"/>
      <c r="D31" s="104"/>
      <c r="E31" s="104"/>
      <c r="F31" s="104"/>
      <c r="G31" s="104"/>
      <c r="H31" s="104"/>
      <c r="I31" s="104"/>
      <c r="J31" s="104"/>
      <c r="K31" s="104"/>
      <c r="L31" s="104"/>
      <c r="M31" s="104"/>
      <c r="N31" s="104"/>
      <c r="O31" s="104"/>
      <c r="P31" s="104"/>
      <c r="Q31" s="104"/>
      <c r="R31" s="104"/>
      <c r="S31" s="104"/>
      <c r="T31" s="14"/>
      <c r="U31" s="14"/>
      <c r="V31" s="14"/>
      <c r="W31" s="14"/>
      <c r="X31" s="14"/>
    </row>
    <row r="32" spans="1:24">
      <c r="A32" s="14"/>
      <c r="B32" s="105" t="s">
        <v>312</v>
      </c>
      <c r="C32" s="14"/>
      <c r="D32" s="14"/>
      <c r="E32" s="14"/>
      <c r="F32" s="14"/>
      <c r="G32" s="14"/>
      <c r="H32" s="14"/>
      <c r="I32" s="14"/>
      <c r="J32" s="14"/>
      <c r="K32" s="14"/>
      <c r="L32" s="14"/>
      <c r="M32" s="14"/>
      <c r="N32" s="14"/>
      <c r="O32" s="14"/>
      <c r="P32" s="14"/>
      <c r="Q32" s="14"/>
      <c r="R32" s="14"/>
      <c r="S32" s="14"/>
      <c r="T32" s="14"/>
      <c r="U32" s="14"/>
      <c r="V32" s="14"/>
      <c r="W32" s="14"/>
      <c r="X32" s="14"/>
    </row>
    <row r="33" spans="1:24">
      <c r="A33" s="14"/>
      <c r="B33" s="85" t="s">
        <v>313</v>
      </c>
      <c r="C33" s="14"/>
      <c r="D33" s="14"/>
      <c r="E33" s="14"/>
      <c r="F33" s="14"/>
      <c r="G33" s="14"/>
      <c r="H33" s="14"/>
      <c r="I33" s="14"/>
      <c r="J33" s="14"/>
      <c r="K33" s="14"/>
      <c r="L33" s="14"/>
      <c r="M33" s="14"/>
      <c r="N33" s="14"/>
      <c r="O33" s="14"/>
      <c r="P33" s="14"/>
      <c r="Q33" s="14"/>
      <c r="R33" s="14"/>
      <c r="S33" s="14"/>
      <c r="T33" s="14"/>
      <c r="U33" s="14"/>
      <c r="V33" s="14"/>
      <c r="W33" s="14"/>
      <c r="X33" s="14"/>
    </row>
    <row r="34" spans="1:24">
      <c r="A34" s="14"/>
      <c r="B34" s="85" t="s">
        <v>314</v>
      </c>
      <c r="C34" s="14"/>
      <c r="D34" s="14"/>
      <c r="E34" s="14"/>
      <c r="F34" s="14"/>
      <c r="G34" s="14"/>
      <c r="H34" s="14"/>
      <c r="I34" s="14"/>
      <c r="J34" s="14"/>
      <c r="K34" s="14"/>
      <c r="L34" s="14"/>
      <c r="M34" s="14"/>
      <c r="N34" s="14"/>
      <c r="O34" s="14"/>
      <c r="P34" s="14"/>
      <c r="Q34" s="14"/>
      <c r="R34" s="14"/>
      <c r="S34" s="14"/>
      <c r="T34" s="14"/>
      <c r="U34" s="14"/>
      <c r="V34" s="14"/>
      <c r="W34" s="14"/>
      <c r="X34" s="14"/>
    </row>
    <row r="35" spans="1:24">
      <c r="A35" s="14"/>
      <c r="B35" s="85" t="s">
        <v>315</v>
      </c>
      <c r="C35" s="14"/>
      <c r="D35" s="14"/>
      <c r="E35" s="14"/>
      <c r="F35" s="14"/>
      <c r="G35" s="14"/>
      <c r="H35" s="14"/>
      <c r="I35" s="14"/>
      <c r="J35" s="14"/>
      <c r="K35" s="14"/>
      <c r="L35" s="14"/>
      <c r="M35" s="14"/>
      <c r="N35" s="14"/>
      <c r="O35" s="14"/>
      <c r="P35" s="14"/>
      <c r="Q35" s="14"/>
      <c r="R35" s="14"/>
      <c r="S35" s="14"/>
      <c r="T35" s="14"/>
      <c r="U35" s="14"/>
      <c r="V35" s="14"/>
      <c r="W35" s="14"/>
      <c r="X35" s="14"/>
    </row>
    <row r="36" spans="1:24">
      <c r="A36" s="14"/>
      <c r="B36" s="85" t="s">
        <v>316</v>
      </c>
      <c r="C36" s="14"/>
      <c r="D36" s="14"/>
      <c r="E36" s="14"/>
      <c r="F36" s="14"/>
      <c r="G36" s="14"/>
      <c r="H36" s="14"/>
      <c r="I36" s="14"/>
      <c r="J36" s="14"/>
      <c r="K36" s="14"/>
      <c r="L36" s="14"/>
      <c r="M36" s="14"/>
      <c r="N36" s="14"/>
      <c r="O36" s="14"/>
      <c r="P36" s="14"/>
      <c r="Q36" s="14"/>
      <c r="R36" s="14"/>
      <c r="S36" s="14"/>
      <c r="T36" s="14"/>
      <c r="U36" s="14"/>
      <c r="V36" s="14"/>
      <c r="W36" s="14"/>
      <c r="X36" s="14"/>
    </row>
    <row r="37" spans="1:24">
      <c r="A37" s="14"/>
      <c r="B37" s="85" t="s">
        <v>317</v>
      </c>
      <c r="C37" s="14"/>
      <c r="D37" s="14"/>
      <c r="E37" s="14"/>
      <c r="F37" s="14"/>
      <c r="G37" s="14"/>
      <c r="H37" s="14"/>
      <c r="I37" s="14"/>
      <c r="J37" s="14"/>
      <c r="K37" s="14"/>
      <c r="L37" s="14"/>
      <c r="M37" s="14"/>
      <c r="N37" s="14"/>
      <c r="O37" s="14"/>
      <c r="P37" s="14"/>
      <c r="Q37" s="14"/>
      <c r="R37" s="14"/>
      <c r="S37" s="14"/>
      <c r="T37" s="14"/>
      <c r="U37" s="14"/>
      <c r="V37" s="14"/>
      <c r="W37" s="14"/>
      <c r="X37" s="14"/>
    </row>
    <row r="38" spans="1:24">
      <c r="A38" s="14"/>
      <c r="B38" s="85" t="s">
        <v>318</v>
      </c>
      <c r="C38" s="14"/>
      <c r="D38" s="14"/>
      <c r="E38" s="14"/>
      <c r="F38" s="14"/>
      <c r="G38" s="14"/>
      <c r="H38" s="14"/>
      <c r="I38" s="14"/>
      <c r="J38" s="14"/>
      <c r="K38" s="14"/>
      <c r="L38" s="14"/>
      <c r="M38" s="14"/>
      <c r="N38" s="14"/>
      <c r="O38" s="14"/>
      <c r="P38" s="14"/>
      <c r="Q38" s="14"/>
      <c r="R38" s="14"/>
      <c r="S38" s="14"/>
      <c r="T38" s="14"/>
      <c r="U38" s="14"/>
      <c r="V38" s="14"/>
      <c r="W38" s="14"/>
      <c r="X38" s="14"/>
    </row>
    <row r="39" spans="1:24">
      <c r="A39" s="14"/>
      <c r="B39" s="14"/>
      <c r="C39" s="14"/>
      <c r="D39" s="14"/>
      <c r="E39" s="14"/>
      <c r="F39" s="14"/>
      <c r="G39" s="14"/>
      <c r="H39" s="14"/>
      <c r="I39" s="14"/>
      <c r="J39" s="14"/>
      <c r="K39" s="14"/>
      <c r="L39" s="14"/>
      <c r="M39" s="14"/>
      <c r="N39" s="14"/>
      <c r="O39" s="14"/>
      <c r="P39" s="14"/>
      <c r="Q39" s="14"/>
      <c r="R39" s="14"/>
      <c r="S39" s="14"/>
      <c r="T39" s="14"/>
      <c r="U39" s="14"/>
      <c r="V39" s="14"/>
      <c r="W39" s="14"/>
      <c r="X39" s="14"/>
    </row>
    <row r="40" spans="1:24">
      <c r="A40" s="14"/>
      <c r="B40" s="14"/>
      <c r="C40" s="14"/>
      <c r="D40" s="14"/>
      <c r="E40" s="14"/>
      <c r="F40" s="14"/>
      <c r="G40" s="14"/>
      <c r="H40" s="14"/>
      <c r="I40" s="14"/>
      <c r="J40" s="14"/>
      <c r="K40" s="14"/>
      <c r="L40" s="14"/>
      <c r="M40" s="14"/>
      <c r="N40" s="14"/>
      <c r="O40" s="14"/>
      <c r="P40" s="14"/>
      <c r="Q40" s="14"/>
      <c r="R40" s="14"/>
      <c r="S40" s="14"/>
      <c r="T40" s="14"/>
      <c r="U40" s="14"/>
      <c r="V40" s="14"/>
      <c r="W40" s="14"/>
      <c r="X40" s="14"/>
    </row>
    <row r="41" spans="1:24">
      <c r="A41" s="14"/>
      <c r="B41" s="14"/>
      <c r="C41" s="14"/>
      <c r="D41" s="14"/>
      <c r="E41" s="14"/>
      <c r="F41" s="14"/>
      <c r="G41" s="14"/>
      <c r="H41" s="14"/>
      <c r="I41" s="14"/>
      <c r="J41" s="14"/>
      <c r="K41" s="14"/>
      <c r="L41" s="14"/>
      <c r="M41" s="14"/>
      <c r="N41" s="14"/>
      <c r="O41" s="14"/>
      <c r="P41" s="14"/>
      <c r="Q41" s="14"/>
      <c r="R41" s="14"/>
      <c r="S41" s="14"/>
      <c r="T41" s="14"/>
      <c r="U41" s="14"/>
      <c r="V41" s="14"/>
      <c r="W41" s="14"/>
      <c r="X41" s="14"/>
    </row>
    <row r="42" spans="1:24">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24">
      <c r="A43" s="14"/>
      <c r="B43" s="14"/>
      <c r="C43" s="14"/>
      <c r="D43" s="14"/>
      <c r="E43" s="14"/>
      <c r="F43" s="14"/>
      <c r="G43" s="14"/>
      <c r="H43" s="14"/>
      <c r="I43" s="14"/>
      <c r="J43" s="14"/>
      <c r="K43" s="14"/>
      <c r="L43" s="14"/>
      <c r="M43" s="14"/>
      <c r="N43" s="14"/>
      <c r="O43" s="14"/>
      <c r="P43" s="14"/>
      <c r="Q43" s="14"/>
      <c r="R43" s="14"/>
      <c r="S43" s="14"/>
      <c r="T43" s="14"/>
      <c r="U43" s="14"/>
      <c r="V43" s="14"/>
      <c r="W43" s="14"/>
      <c r="X43" s="14"/>
    </row>
    <row r="44" spans="1:24">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c r="A60" s="14"/>
      <c r="B60" s="14"/>
      <c r="C60" s="14"/>
      <c r="D60" s="14"/>
      <c r="E60" s="14"/>
      <c r="F60" s="14"/>
      <c r="G60" s="14"/>
      <c r="H60" s="14"/>
      <c r="I60" s="14"/>
      <c r="J60" s="14"/>
      <c r="K60" s="14"/>
      <c r="L60" s="14"/>
      <c r="M60" s="14"/>
      <c r="N60" s="14"/>
      <c r="O60" s="14"/>
      <c r="P60" s="14"/>
      <c r="Q60" s="14"/>
      <c r="R60" s="14"/>
      <c r="S60" s="14"/>
      <c r="T60" s="14"/>
      <c r="U60" s="14"/>
      <c r="V60" s="14"/>
      <c r="W60" s="14"/>
      <c r="X60" s="14"/>
    </row>
    <row r="61" spans="1:24">
      <c r="A61" s="14"/>
      <c r="B61" s="14"/>
      <c r="C61" s="14"/>
      <c r="D61" s="14"/>
      <c r="E61" s="14"/>
      <c r="F61" s="14"/>
      <c r="G61" s="14"/>
      <c r="H61" s="14"/>
      <c r="I61" s="14"/>
      <c r="J61" s="14"/>
      <c r="K61" s="14"/>
      <c r="L61" s="14"/>
      <c r="M61" s="14"/>
      <c r="N61" s="14"/>
      <c r="O61" s="14"/>
      <c r="P61" s="14"/>
      <c r="Q61" s="14"/>
      <c r="R61" s="14"/>
      <c r="S61" s="14"/>
      <c r="T61" s="14"/>
      <c r="U61" s="14"/>
      <c r="V61" s="14"/>
      <c r="W61" s="14"/>
      <c r="X61" s="14"/>
    </row>
    <row r="62" spans="1:24">
      <c r="A62" s="14"/>
      <c r="B62" s="14"/>
      <c r="C62" s="14"/>
      <c r="D62" s="14"/>
      <c r="E62" s="14"/>
      <c r="F62" s="14"/>
      <c r="G62" s="14"/>
      <c r="H62" s="14"/>
      <c r="I62" s="14"/>
      <c r="J62" s="14"/>
      <c r="K62" s="14"/>
      <c r="L62" s="14"/>
      <c r="M62" s="14"/>
      <c r="N62" s="14"/>
      <c r="O62" s="14"/>
      <c r="P62" s="14"/>
      <c r="Q62" s="14"/>
      <c r="R62" s="14"/>
      <c r="S62" s="14"/>
      <c r="T62" s="14"/>
      <c r="U62" s="14"/>
      <c r="V62" s="14"/>
      <c r="W62" s="14"/>
      <c r="X62" s="14"/>
    </row>
    <row r="63" spans="1:24">
      <c r="A63" s="14"/>
      <c r="B63" s="14"/>
      <c r="C63" s="14"/>
      <c r="D63" s="14"/>
      <c r="E63" s="14"/>
      <c r="F63" s="14"/>
      <c r="G63" s="14"/>
      <c r="H63" s="14"/>
      <c r="I63" s="14"/>
      <c r="J63" s="14"/>
      <c r="K63" s="14"/>
      <c r="L63" s="14"/>
      <c r="M63" s="14"/>
      <c r="N63" s="14"/>
      <c r="O63" s="14"/>
      <c r="P63" s="14"/>
      <c r="Q63" s="14"/>
      <c r="R63" s="14"/>
      <c r="S63" s="14"/>
      <c r="T63" s="14"/>
      <c r="U63" s="14"/>
      <c r="V63" s="14"/>
      <c r="W63" s="14"/>
      <c r="X63" s="14"/>
    </row>
    <row r="64" spans="1:24">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c r="A65" s="14"/>
      <c r="B65" s="14"/>
      <c r="C65" s="14"/>
      <c r="D65" s="14"/>
      <c r="E65" s="14"/>
      <c r="F65" s="14"/>
      <c r="G65" s="14"/>
      <c r="H65" s="14"/>
      <c r="I65" s="14"/>
      <c r="J65" s="14"/>
      <c r="K65" s="14"/>
      <c r="L65" s="14"/>
      <c r="M65" s="14"/>
      <c r="N65" s="14"/>
      <c r="O65" s="14"/>
      <c r="P65" s="14"/>
      <c r="Q65" s="14"/>
      <c r="R65" s="14"/>
      <c r="S65" s="14"/>
      <c r="T65" s="14"/>
      <c r="U65" s="14"/>
      <c r="V65" s="14"/>
      <c r="W65" s="14"/>
      <c r="X65" s="14"/>
    </row>
    <row r="66" spans="1:24">
      <c r="A66" s="14"/>
      <c r="B66" s="14"/>
      <c r="C66" s="14"/>
      <c r="D66" s="14"/>
      <c r="E66" s="14"/>
      <c r="F66" s="14"/>
      <c r="G66" s="14"/>
      <c r="H66" s="14"/>
      <c r="I66" s="14"/>
      <c r="J66" s="14"/>
      <c r="K66" s="14"/>
      <c r="L66" s="14"/>
      <c r="M66" s="14"/>
      <c r="N66" s="14"/>
      <c r="O66" s="14"/>
      <c r="P66" s="14"/>
      <c r="Q66" s="14"/>
      <c r="R66" s="14"/>
      <c r="S66" s="14"/>
      <c r="T66" s="14"/>
      <c r="U66" s="14"/>
      <c r="V66" s="14"/>
      <c r="W66" s="14"/>
      <c r="X66" s="14"/>
    </row>
    <row r="67" spans="1:24">
      <c r="A67" s="14"/>
      <c r="B67" s="14"/>
      <c r="C67" s="14"/>
      <c r="D67" s="14"/>
      <c r="E67" s="14"/>
      <c r="F67" s="14"/>
      <c r="G67" s="14"/>
      <c r="H67" s="14"/>
      <c r="I67" s="14"/>
      <c r="J67" s="14"/>
      <c r="K67" s="14"/>
      <c r="L67" s="14"/>
      <c r="M67" s="14"/>
      <c r="N67" s="14"/>
      <c r="O67" s="14"/>
      <c r="P67" s="14"/>
      <c r="Q67" s="14"/>
      <c r="R67" s="14"/>
      <c r="S67" s="14"/>
      <c r="T67" s="14"/>
      <c r="U67" s="14"/>
      <c r="V67" s="14"/>
      <c r="W67" s="14"/>
      <c r="X67" s="14"/>
    </row>
    <row r="68" spans="1:24">
      <c r="A68" s="14"/>
      <c r="B68" s="14"/>
      <c r="C68" s="14"/>
      <c r="D68" s="14"/>
      <c r="E68" s="14"/>
      <c r="F68" s="14"/>
      <c r="G68" s="14"/>
      <c r="H68" s="14"/>
      <c r="I68" s="14"/>
      <c r="J68" s="14"/>
      <c r="K68" s="14"/>
      <c r="L68" s="14"/>
      <c r="M68" s="14"/>
      <c r="N68" s="14"/>
      <c r="O68" s="14"/>
      <c r="P68" s="14"/>
      <c r="Q68" s="14"/>
      <c r="R68" s="14"/>
      <c r="S68" s="14"/>
      <c r="T68" s="14"/>
      <c r="U68" s="14"/>
      <c r="V68" s="14"/>
      <c r="W68" s="14"/>
      <c r="X68" s="14"/>
    </row>
    <row r="69" spans="1:24">
      <c r="A69" s="14"/>
      <c r="B69" s="14"/>
      <c r="C69" s="14"/>
      <c r="D69" s="14"/>
      <c r="E69" s="14"/>
      <c r="F69" s="14"/>
      <c r="G69" s="14"/>
      <c r="H69" s="14"/>
      <c r="I69" s="14"/>
      <c r="J69" s="14"/>
      <c r="K69" s="14"/>
      <c r="L69" s="14"/>
      <c r="M69" s="14"/>
      <c r="N69" s="14"/>
      <c r="O69" s="14"/>
      <c r="P69" s="14"/>
      <c r="Q69" s="14"/>
      <c r="R69" s="14"/>
      <c r="S69" s="14"/>
      <c r="T69" s="14"/>
      <c r="U69" s="14"/>
      <c r="V69" s="14"/>
      <c r="W69" s="14"/>
      <c r="X69" s="14"/>
    </row>
    <row r="70" spans="1:24">
      <c r="A70" s="14"/>
      <c r="B70" s="14"/>
      <c r="C70" s="14"/>
      <c r="D70" s="14"/>
      <c r="E70" s="14"/>
      <c r="F70" s="14"/>
      <c r="G70" s="14"/>
      <c r="H70" s="14"/>
      <c r="I70" s="14"/>
      <c r="J70" s="14"/>
      <c r="K70" s="14"/>
      <c r="L70" s="14"/>
      <c r="M70" s="14"/>
      <c r="N70" s="14"/>
      <c r="O70" s="14"/>
      <c r="P70" s="14"/>
      <c r="Q70" s="14"/>
      <c r="R70" s="14"/>
      <c r="S70" s="14"/>
      <c r="T70" s="14"/>
      <c r="U70" s="14"/>
      <c r="V70" s="14"/>
      <c r="W70" s="14"/>
      <c r="X70" s="14"/>
    </row>
    <row r="71" spans="1:24">
      <c r="A71" s="14"/>
      <c r="B71" s="14"/>
      <c r="C71" s="14"/>
      <c r="D71" s="14"/>
      <c r="E71" s="14"/>
      <c r="F71" s="14"/>
      <c r="G71" s="14"/>
      <c r="H71" s="14"/>
      <c r="I71" s="14"/>
      <c r="J71" s="14"/>
      <c r="K71" s="14"/>
      <c r="L71" s="14"/>
      <c r="M71" s="14"/>
      <c r="N71" s="14"/>
      <c r="O71" s="14"/>
      <c r="P71" s="14"/>
      <c r="Q71" s="14"/>
      <c r="R71" s="14"/>
      <c r="S71" s="14"/>
      <c r="T71" s="14"/>
      <c r="U71" s="14"/>
      <c r="V71" s="14"/>
      <c r="W71" s="14"/>
      <c r="X71" s="14"/>
    </row>
    <row r="72" spans="1:24">
      <c r="A72" s="14"/>
      <c r="B72" s="14"/>
      <c r="C72" s="14"/>
      <c r="D72" s="14"/>
      <c r="E72" s="14"/>
      <c r="F72" s="14"/>
      <c r="G72" s="14"/>
      <c r="H72" s="14"/>
      <c r="I72" s="14"/>
      <c r="J72" s="14"/>
      <c r="K72" s="14"/>
      <c r="L72" s="14"/>
      <c r="M72" s="14"/>
      <c r="N72" s="14"/>
      <c r="O72" s="14"/>
      <c r="P72" s="14"/>
      <c r="Q72" s="14"/>
      <c r="R72" s="14"/>
      <c r="S72" s="14"/>
      <c r="T72" s="14"/>
      <c r="U72" s="14"/>
      <c r="V72" s="14"/>
      <c r="W72" s="14"/>
      <c r="X72" s="14"/>
    </row>
    <row r="73" spans="1:24">
      <c r="A73" s="14"/>
      <c r="B73" s="14"/>
      <c r="C73" s="14"/>
      <c r="D73" s="14"/>
      <c r="E73" s="14"/>
      <c r="F73" s="14"/>
      <c r="G73" s="14"/>
      <c r="H73" s="14"/>
      <c r="I73" s="14"/>
      <c r="J73" s="14"/>
      <c r="K73" s="14"/>
      <c r="L73" s="14"/>
      <c r="M73" s="14"/>
      <c r="N73" s="14"/>
      <c r="O73" s="14"/>
      <c r="P73" s="14"/>
      <c r="Q73" s="14"/>
      <c r="R73" s="14"/>
      <c r="S73" s="14"/>
      <c r="T73" s="14"/>
      <c r="U73" s="14"/>
      <c r="V73" s="14"/>
      <c r="W73" s="14"/>
      <c r="X73" s="14"/>
    </row>
    <row r="74" spans="1:24">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c r="A79" s="14"/>
      <c r="B79" s="14"/>
      <c r="C79" s="14"/>
      <c r="D79" s="14"/>
      <c r="E79" s="14"/>
      <c r="F79" s="14"/>
      <c r="G79" s="14"/>
      <c r="H79" s="14"/>
      <c r="I79" s="14"/>
      <c r="J79" s="14"/>
      <c r="K79" s="14"/>
      <c r="L79" s="14"/>
      <c r="M79" s="14"/>
      <c r="N79" s="14"/>
      <c r="O79" s="14"/>
      <c r="P79" s="14"/>
      <c r="Q79" s="14"/>
      <c r="R79" s="14"/>
      <c r="S79" s="14"/>
      <c r="T79" s="14"/>
      <c r="U79" s="14"/>
      <c r="V79" s="14"/>
      <c r="W79" s="14"/>
      <c r="X79" s="14"/>
    </row>
    <row r="80" spans="1:24">
      <c r="A80" s="14"/>
      <c r="B80" s="14"/>
      <c r="C80" s="14"/>
      <c r="D80" s="14"/>
      <c r="E80" s="14"/>
      <c r="F80" s="14"/>
      <c r="G80" s="14"/>
      <c r="H80" s="14"/>
      <c r="I80" s="14"/>
      <c r="J80" s="14"/>
      <c r="K80" s="14"/>
      <c r="L80" s="14"/>
      <c r="M80" s="14"/>
      <c r="N80" s="14"/>
      <c r="O80" s="14"/>
      <c r="P80" s="14"/>
      <c r="Q80" s="14"/>
      <c r="R80" s="14"/>
      <c r="S80" s="14"/>
      <c r="T80" s="14"/>
      <c r="U80" s="14"/>
      <c r="V80" s="14"/>
      <c r="W80" s="14"/>
      <c r="X80" s="14"/>
    </row>
    <row r="81" spans="1:24">
      <c r="A81" s="14"/>
      <c r="B81" s="14"/>
      <c r="C81" s="14"/>
      <c r="D81" s="14"/>
      <c r="E81" s="14"/>
      <c r="F81" s="14"/>
      <c r="G81" s="14"/>
      <c r="H81" s="14"/>
      <c r="I81" s="14"/>
      <c r="J81" s="14"/>
      <c r="K81" s="14"/>
      <c r="L81" s="14"/>
      <c r="M81" s="14"/>
      <c r="N81" s="14"/>
      <c r="O81" s="14"/>
      <c r="P81" s="14"/>
      <c r="Q81" s="14"/>
      <c r="R81" s="14"/>
      <c r="S81" s="14"/>
      <c r="T81" s="14"/>
      <c r="U81" s="14"/>
      <c r="V81" s="14"/>
      <c r="W81" s="14"/>
      <c r="X81" s="14"/>
    </row>
    <row r="82" spans="1:24">
      <c r="A82" s="14"/>
      <c r="B82" s="14"/>
      <c r="C82" s="14"/>
      <c r="D82" s="14"/>
      <c r="E82" s="14"/>
      <c r="F82" s="14"/>
      <c r="G82" s="14"/>
      <c r="H82" s="14"/>
      <c r="I82" s="14"/>
      <c r="J82" s="14"/>
      <c r="K82" s="14"/>
      <c r="L82" s="14"/>
      <c r="M82" s="14"/>
      <c r="N82" s="14"/>
      <c r="O82" s="14"/>
      <c r="P82" s="14"/>
      <c r="Q82" s="14"/>
      <c r="R82" s="14"/>
      <c r="S82" s="14"/>
      <c r="T82" s="14"/>
      <c r="U82" s="14"/>
      <c r="V82" s="14"/>
      <c r="W82" s="14"/>
      <c r="X82" s="14"/>
    </row>
    <row r="83" spans="1:24">
      <c r="A83" s="14"/>
      <c r="B83" s="14"/>
      <c r="C83" s="14"/>
      <c r="D83" s="14"/>
      <c r="E83" s="14"/>
      <c r="F83" s="14"/>
      <c r="G83" s="14"/>
      <c r="H83" s="14"/>
      <c r="I83" s="14"/>
      <c r="J83" s="14"/>
      <c r="K83" s="14"/>
      <c r="L83" s="14"/>
      <c r="M83" s="14"/>
      <c r="N83" s="14"/>
      <c r="O83" s="14"/>
      <c r="P83" s="14"/>
      <c r="Q83" s="14"/>
      <c r="R83" s="14"/>
      <c r="S83" s="14"/>
      <c r="T83" s="14"/>
      <c r="U83" s="14"/>
      <c r="V83" s="14"/>
      <c r="W83" s="14"/>
      <c r="X83" s="14"/>
    </row>
    <row r="84" spans="1:24">
      <c r="A84" s="14"/>
      <c r="B84" s="14"/>
      <c r="C84" s="14"/>
      <c r="D84" s="14"/>
      <c r="E84" s="14"/>
      <c r="F84" s="14"/>
      <c r="G84" s="14"/>
      <c r="H84" s="14"/>
      <c r="I84" s="14"/>
      <c r="J84" s="14"/>
      <c r="K84" s="14"/>
      <c r="L84" s="14"/>
      <c r="M84" s="14"/>
      <c r="N84" s="14"/>
      <c r="O84" s="14"/>
      <c r="P84" s="14"/>
      <c r="Q84" s="14"/>
      <c r="R84" s="14"/>
      <c r="S84" s="14"/>
      <c r="T84" s="14"/>
      <c r="U84" s="14"/>
      <c r="V84" s="14"/>
      <c r="W84" s="14"/>
      <c r="X84" s="14"/>
    </row>
    <row r="85" spans="1:24">
      <c r="A85" s="14"/>
      <c r="B85" s="14"/>
      <c r="C85" s="14"/>
      <c r="D85" s="14"/>
      <c r="E85" s="14"/>
      <c r="F85" s="14"/>
      <c r="G85" s="14"/>
      <c r="H85" s="14"/>
      <c r="I85" s="14"/>
      <c r="J85" s="14"/>
      <c r="K85" s="14"/>
      <c r="L85" s="14"/>
      <c r="M85" s="14"/>
      <c r="N85" s="14"/>
      <c r="O85" s="14"/>
      <c r="P85" s="14"/>
      <c r="Q85" s="14"/>
      <c r="R85" s="14"/>
      <c r="S85" s="14"/>
      <c r="T85" s="14"/>
      <c r="U85" s="14"/>
      <c r="V85" s="14"/>
      <c r="W85" s="14"/>
      <c r="X85" s="14"/>
    </row>
    <row r="86" spans="1:24">
      <c r="A86" s="14"/>
      <c r="B86" s="14"/>
      <c r="C86" s="14"/>
      <c r="D86" s="14"/>
      <c r="E86" s="14"/>
      <c r="F86" s="14"/>
      <c r="G86" s="14"/>
      <c r="H86" s="14"/>
      <c r="I86" s="14"/>
      <c r="J86" s="14"/>
      <c r="K86" s="14"/>
      <c r="L86" s="14"/>
      <c r="M86" s="14"/>
      <c r="N86" s="14"/>
      <c r="O86" s="14"/>
      <c r="P86" s="14"/>
      <c r="Q86" s="14"/>
      <c r="R86" s="14"/>
      <c r="S86" s="14"/>
      <c r="T86" s="14"/>
      <c r="U86" s="14"/>
      <c r="V86" s="14"/>
      <c r="W86" s="14"/>
      <c r="X86" s="14"/>
    </row>
    <row r="87" spans="1:24">
      <c r="A87" s="14"/>
      <c r="B87" s="14"/>
      <c r="C87" s="14"/>
      <c r="D87" s="14"/>
      <c r="E87" s="14"/>
      <c r="F87" s="14"/>
      <c r="G87" s="14"/>
      <c r="H87" s="14"/>
      <c r="I87" s="14"/>
      <c r="J87" s="14"/>
      <c r="K87" s="14"/>
      <c r="L87" s="14"/>
      <c r="M87" s="14"/>
      <c r="N87" s="14"/>
      <c r="O87" s="14"/>
      <c r="P87" s="14"/>
      <c r="Q87" s="14"/>
      <c r="R87" s="14"/>
      <c r="S87" s="14"/>
      <c r="T87" s="14"/>
      <c r="U87" s="14"/>
      <c r="V87" s="14"/>
      <c r="W87" s="14"/>
      <c r="X87" s="14"/>
    </row>
    <row r="88" spans="1:24">
      <c r="A88" s="14"/>
      <c r="B88" s="14"/>
      <c r="C88" s="14"/>
      <c r="D88" s="14"/>
      <c r="E88" s="14"/>
      <c r="F88" s="14"/>
      <c r="G88" s="14"/>
      <c r="H88" s="14"/>
      <c r="I88" s="14"/>
      <c r="J88" s="14"/>
      <c r="K88" s="14"/>
      <c r="L88" s="14"/>
      <c r="M88" s="14"/>
      <c r="N88" s="14"/>
      <c r="O88" s="14"/>
      <c r="P88" s="14"/>
      <c r="Q88" s="14"/>
      <c r="R88" s="14"/>
      <c r="S88" s="14"/>
      <c r="T88" s="14"/>
      <c r="U88" s="14"/>
      <c r="V88" s="14"/>
      <c r="W88" s="14"/>
      <c r="X88" s="14"/>
    </row>
  </sheetData>
  <mergeCells count="4">
    <mergeCell ref="O8:O9"/>
    <mergeCell ref="P8:P9"/>
    <mergeCell ref="G8:H8"/>
    <mergeCell ref="B8:B9"/>
  </mergeCells>
  <conditionalFormatting sqref="B8 O8:P8 D9 J9 L9:N9 S9">
    <cfRule type="beginsWith" dxfId="0" priority="1" operator="beginsWith" text="Total">
      <formula>LEFT(B8,LEN("Total"))="Total"</formula>
    </cfRule>
  </conditionalFormatting>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V108"/>
  <sheetViews>
    <sheetView zoomScaleNormal="100" zoomScalePageLayoutView="130" workbookViewId="0">
      <selection activeCell="E12" sqref="E12"/>
    </sheetView>
  </sheetViews>
  <sheetFormatPr baseColWidth="10" defaultColWidth="12" defaultRowHeight="12.5"/>
  <cols>
    <col min="1" max="1" width="11.3984375" style="1" customWidth="1"/>
    <col min="2" max="2" width="35.59765625" style="5" customWidth="1"/>
    <col min="3" max="3" width="50.796875" style="7" customWidth="1"/>
    <col min="4" max="4" width="60.19921875" style="5" customWidth="1"/>
    <col min="5" max="5" width="15.19921875" style="15" customWidth="1"/>
    <col min="6" max="6" width="27.796875" style="1" customWidth="1"/>
    <col min="7" max="7" width="29.796875" style="1" customWidth="1"/>
    <col min="8" max="8" width="31.3984375" style="1" customWidth="1"/>
    <col min="9" max="9" width="31.3984375" style="15" customWidth="1"/>
    <col min="10" max="21" width="12" style="15"/>
    <col min="22" max="16384" width="12" style="1"/>
  </cols>
  <sheetData>
    <row r="1" spans="1:8" s="15" customFormat="1">
      <c r="B1" s="20"/>
      <c r="C1" s="21"/>
      <c r="D1" s="20"/>
    </row>
    <row r="2" spans="1:8" ht="23">
      <c r="A2" s="15"/>
      <c r="B2" s="56" t="s">
        <v>55</v>
      </c>
      <c r="C2" s="48"/>
      <c r="D2" s="48"/>
      <c r="F2" s="56" t="s">
        <v>56</v>
      </c>
      <c r="G2" s="56"/>
      <c r="H2" s="56"/>
    </row>
    <row r="3" spans="1:8" ht="23">
      <c r="A3" s="15"/>
      <c r="B3" s="48"/>
      <c r="C3" s="48"/>
      <c r="D3" s="48"/>
      <c r="F3" s="56"/>
      <c r="G3" s="56"/>
      <c r="H3" s="56"/>
    </row>
    <row r="4" spans="1:8" ht="14">
      <c r="A4" s="15"/>
      <c r="B4" s="54" t="s">
        <v>57</v>
      </c>
      <c r="C4" s="54" t="s">
        <v>58</v>
      </c>
      <c r="D4" s="54" t="s">
        <v>59</v>
      </c>
      <c r="F4" s="54" t="s">
        <v>57</v>
      </c>
      <c r="G4" s="54" t="s">
        <v>0</v>
      </c>
      <c r="H4" s="54" t="s">
        <v>60</v>
      </c>
    </row>
    <row r="5" spans="1:8" ht="42">
      <c r="A5" s="15"/>
      <c r="B5" s="55" t="s">
        <v>327</v>
      </c>
      <c r="C5" s="8" t="s">
        <v>298</v>
      </c>
      <c r="D5" s="4" t="s">
        <v>63</v>
      </c>
      <c r="F5" s="114" t="s">
        <v>277</v>
      </c>
      <c r="G5" s="16" t="s">
        <v>62</v>
      </c>
      <c r="H5" s="4"/>
    </row>
    <row r="6" spans="1:8" ht="25">
      <c r="A6" s="15"/>
      <c r="B6" s="55"/>
      <c r="C6" s="8" t="s">
        <v>297</v>
      </c>
      <c r="D6" s="4" t="s">
        <v>61</v>
      </c>
      <c r="F6" s="55"/>
      <c r="G6" s="16" t="s">
        <v>271</v>
      </c>
      <c r="H6" s="6"/>
    </row>
    <row r="7" spans="1:8" ht="14">
      <c r="A7" s="15"/>
      <c r="B7" s="55" t="s">
        <v>307</v>
      </c>
      <c r="C7" s="8" t="s">
        <v>64</v>
      </c>
      <c r="D7" s="4" t="s">
        <v>65</v>
      </c>
      <c r="F7" s="55"/>
      <c r="G7" s="16" t="s">
        <v>272</v>
      </c>
      <c r="H7" s="13"/>
    </row>
    <row r="8" spans="1:8" ht="25">
      <c r="A8" s="15"/>
      <c r="B8" s="55" t="s">
        <v>66</v>
      </c>
      <c r="C8" s="8" t="s">
        <v>67</v>
      </c>
      <c r="D8" s="4" t="s">
        <v>68</v>
      </c>
      <c r="F8" s="55"/>
      <c r="G8" s="16" t="s">
        <v>2</v>
      </c>
      <c r="H8" s="4"/>
    </row>
    <row r="9" spans="1:8" ht="28">
      <c r="A9" s="15"/>
      <c r="B9" s="114" t="s">
        <v>15</v>
      </c>
      <c r="C9" s="8" t="s">
        <v>69</v>
      </c>
      <c r="D9" s="4"/>
      <c r="F9" s="55"/>
      <c r="G9" s="16" t="s">
        <v>70</v>
      </c>
      <c r="H9" s="4"/>
    </row>
    <row r="10" spans="1:8" ht="14">
      <c r="A10" s="15"/>
      <c r="B10" s="55"/>
      <c r="C10" s="8" t="s">
        <v>71</v>
      </c>
      <c r="D10" s="4"/>
      <c r="F10" s="55"/>
      <c r="G10" s="16" t="s">
        <v>72</v>
      </c>
      <c r="H10" s="2"/>
    </row>
    <row r="11" spans="1:8" ht="14">
      <c r="A11" s="15"/>
      <c r="B11" s="55"/>
      <c r="C11" s="8" t="s">
        <v>73</v>
      </c>
      <c r="D11" s="4"/>
      <c r="F11" s="55"/>
      <c r="G11" s="16" t="s">
        <v>263</v>
      </c>
      <c r="H11" s="2"/>
    </row>
    <row r="12" spans="1:8" ht="14">
      <c r="A12" s="15"/>
      <c r="B12" s="55"/>
      <c r="C12" s="8" t="s">
        <v>74</v>
      </c>
      <c r="D12" s="4"/>
      <c r="F12" s="55"/>
      <c r="G12" s="16" t="s">
        <v>75</v>
      </c>
      <c r="H12" s="2" t="s">
        <v>4</v>
      </c>
    </row>
    <row r="13" spans="1:8" ht="42">
      <c r="A13" s="15"/>
      <c r="B13" s="55"/>
      <c r="C13" s="8" t="s">
        <v>76</v>
      </c>
      <c r="D13" s="4"/>
      <c r="F13" s="114" t="s">
        <v>77</v>
      </c>
      <c r="G13" s="5" t="s">
        <v>299</v>
      </c>
      <c r="H13" s="115" t="s">
        <v>4</v>
      </c>
    </row>
    <row r="14" spans="1:8" ht="14">
      <c r="A14" s="15"/>
      <c r="B14" s="55" t="s">
        <v>16</v>
      </c>
      <c r="C14" s="8" t="s">
        <v>78</v>
      </c>
      <c r="D14" s="4"/>
      <c r="F14" s="55" t="s">
        <v>62</v>
      </c>
      <c r="G14" s="17" t="s">
        <v>79</v>
      </c>
      <c r="H14" s="2"/>
    </row>
    <row r="15" spans="1:8" ht="25">
      <c r="A15" s="15"/>
      <c r="B15" s="55"/>
      <c r="C15" s="8" t="s">
        <v>80</v>
      </c>
      <c r="D15" s="4"/>
      <c r="F15" s="55"/>
      <c r="G15" s="17" t="s">
        <v>81</v>
      </c>
      <c r="H15" s="2"/>
    </row>
    <row r="16" spans="1:8" ht="14">
      <c r="A16" s="15"/>
      <c r="B16" s="55" t="s">
        <v>82</v>
      </c>
      <c r="C16" s="8" t="s">
        <v>83</v>
      </c>
      <c r="D16" s="4"/>
      <c r="F16" s="55"/>
      <c r="G16" s="17" t="s">
        <v>84</v>
      </c>
      <c r="H16" s="2"/>
    </row>
    <row r="17" spans="1:8" ht="25">
      <c r="A17" s="15"/>
      <c r="B17" s="55" t="s">
        <v>85</v>
      </c>
      <c r="C17" s="8" t="s">
        <v>302</v>
      </c>
      <c r="D17" s="4" t="s">
        <v>86</v>
      </c>
      <c r="F17" s="55"/>
      <c r="G17" s="17" t="s">
        <v>87</v>
      </c>
      <c r="H17" s="2"/>
    </row>
    <row r="18" spans="1:8" ht="14">
      <c r="A18" s="15"/>
      <c r="B18" s="55" t="s">
        <v>19</v>
      </c>
      <c r="C18" s="8" t="s">
        <v>88</v>
      </c>
      <c r="D18" s="4" t="s">
        <v>319</v>
      </c>
      <c r="F18" s="55"/>
      <c r="G18" s="17" t="s">
        <v>89</v>
      </c>
      <c r="H18" s="2"/>
    </row>
    <row r="19" spans="1:8" ht="14">
      <c r="A19" s="15"/>
      <c r="B19" s="55" t="s">
        <v>24</v>
      </c>
      <c r="C19" s="8" t="s">
        <v>301</v>
      </c>
      <c r="D19" s="4">
        <v>2022</v>
      </c>
      <c r="F19" s="55"/>
      <c r="G19" s="17" t="s">
        <v>90</v>
      </c>
      <c r="H19" s="2"/>
    </row>
    <row r="20" spans="1:8" ht="14">
      <c r="A20" s="15"/>
      <c r="B20" s="55" t="s">
        <v>300</v>
      </c>
      <c r="C20" s="8" t="s">
        <v>91</v>
      </c>
      <c r="D20" s="4"/>
      <c r="F20" s="55"/>
      <c r="G20" s="17" t="s">
        <v>92</v>
      </c>
      <c r="H20" s="2"/>
    </row>
    <row r="21" spans="1:8" ht="25">
      <c r="A21" s="15"/>
      <c r="B21" s="55"/>
      <c r="C21" s="8" t="s">
        <v>93</v>
      </c>
      <c r="D21" s="4"/>
      <c r="F21" s="55" t="s">
        <v>271</v>
      </c>
      <c r="G21" s="17" t="s">
        <v>94</v>
      </c>
      <c r="H21" s="2"/>
    </row>
    <row r="22" spans="1:8" ht="14">
      <c r="A22" s="15"/>
      <c r="B22" s="55"/>
      <c r="C22" s="8" t="s">
        <v>95</v>
      </c>
      <c r="D22" s="4"/>
      <c r="F22" s="55"/>
      <c r="G22" s="17" t="s">
        <v>96</v>
      </c>
      <c r="H22" s="2"/>
    </row>
    <row r="23" spans="1:8" ht="14">
      <c r="A23" s="15"/>
      <c r="B23" s="55"/>
      <c r="C23" s="8" t="s">
        <v>97</v>
      </c>
      <c r="D23" s="4"/>
      <c r="F23" s="55"/>
      <c r="G23" s="17" t="s">
        <v>98</v>
      </c>
      <c r="H23" s="2"/>
    </row>
    <row r="24" spans="1:8" ht="14">
      <c r="A24" s="15"/>
      <c r="B24" s="55"/>
      <c r="C24" s="8" t="s">
        <v>99</v>
      </c>
      <c r="D24" s="4"/>
      <c r="F24" s="55"/>
      <c r="G24" s="17" t="s">
        <v>100</v>
      </c>
      <c r="H24" s="2"/>
    </row>
    <row r="25" spans="1:8" ht="14">
      <c r="A25" s="15"/>
      <c r="B25" s="55"/>
      <c r="C25" s="8" t="s">
        <v>101</v>
      </c>
      <c r="D25" s="4"/>
      <c r="F25" s="55"/>
      <c r="G25" s="17" t="s">
        <v>102</v>
      </c>
      <c r="H25" s="2"/>
    </row>
    <row r="26" spans="1:8" ht="14">
      <c r="A26" s="15"/>
      <c r="B26" s="55"/>
      <c r="C26" s="8" t="s">
        <v>75</v>
      </c>
      <c r="D26" s="4"/>
      <c r="F26" s="55"/>
      <c r="G26" s="17" t="s">
        <v>103</v>
      </c>
      <c r="H26" s="2"/>
    </row>
    <row r="27" spans="1:8" ht="37.5">
      <c r="A27" s="15"/>
      <c r="B27" s="55" t="s">
        <v>328</v>
      </c>
      <c r="C27" s="8" t="s">
        <v>305</v>
      </c>
      <c r="D27" s="4" t="s">
        <v>104</v>
      </c>
      <c r="F27" s="55"/>
      <c r="G27" s="17" t="s">
        <v>105</v>
      </c>
      <c r="H27" s="2"/>
    </row>
    <row r="28" spans="1:8" ht="25">
      <c r="A28" s="15"/>
      <c r="B28" s="55" t="s">
        <v>106</v>
      </c>
      <c r="C28" s="8" t="s">
        <v>107</v>
      </c>
      <c r="D28" s="4" t="s">
        <v>329</v>
      </c>
      <c r="F28" s="55" t="s">
        <v>272</v>
      </c>
      <c r="G28" s="17" t="s">
        <v>108</v>
      </c>
      <c r="H28" s="2"/>
    </row>
    <row r="29" spans="1:8" ht="14">
      <c r="A29" s="15"/>
      <c r="B29" s="55"/>
      <c r="C29" s="8" t="s">
        <v>1</v>
      </c>
      <c r="D29" s="4" t="s">
        <v>109</v>
      </c>
      <c r="F29" s="55"/>
      <c r="G29" s="17" t="s">
        <v>110</v>
      </c>
      <c r="H29" s="2"/>
    </row>
    <row r="30" spans="1:8" ht="25">
      <c r="A30" s="15"/>
      <c r="B30" s="55"/>
      <c r="C30" s="8" t="s">
        <v>279</v>
      </c>
      <c r="D30" s="4" t="s">
        <v>3</v>
      </c>
      <c r="F30" s="55"/>
      <c r="G30" s="17" t="s">
        <v>111</v>
      </c>
      <c r="H30" s="2"/>
    </row>
    <row r="31" spans="1:8" ht="14">
      <c r="A31" s="15"/>
      <c r="B31" s="55" t="s">
        <v>20</v>
      </c>
      <c r="C31" s="8" t="s">
        <v>112</v>
      </c>
      <c r="D31" s="4" t="s">
        <v>113</v>
      </c>
      <c r="F31" s="55"/>
      <c r="G31" s="17" t="s">
        <v>114</v>
      </c>
      <c r="H31" s="2"/>
    </row>
    <row r="32" spans="1:8" ht="14">
      <c r="A32" s="15"/>
      <c r="B32" s="55"/>
      <c r="C32" s="8" t="s">
        <v>115</v>
      </c>
      <c r="D32" s="4" t="s">
        <v>116</v>
      </c>
      <c r="F32" s="55"/>
      <c r="G32" s="17" t="s">
        <v>5</v>
      </c>
      <c r="H32" s="2"/>
    </row>
    <row r="33" spans="1:8" ht="14">
      <c r="A33" s="15"/>
      <c r="B33" s="55"/>
      <c r="C33" s="8" t="s">
        <v>117</v>
      </c>
      <c r="D33" s="4" t="s">
        <v>118</v>
      </c>
      <c r="F33" s="55"/>
      <c r="G33" s="17" t="s">
        <v>119</v>
      </c>
      <c r="H33" s="2"/>
    </row>
    <row r="34" spans="1:8" ht="25">
      <c r="A34" s="15"/>
      <c r="B34" s="55"/>
      <c r="C34" s="8" t="s">
        <v>120</v>
      </c>
      <c r="D34" s="4" t="s">
        <v>121</v>
      </c>
      <c r="F34" s="55"/>
      <c r="G34" s="17" t="s">
        <v>122</v>
      </c>
      <c r="H34" s="2"/>
    </row>
    <row r="35" spans="1:8" ht="14">
      <c r="A35" s="15"/>
      <c r="B35" s="55" t="s">
        <v>36</v>
      </c>
      <c r="C35" s="8" t="s">
        <v>321</v>
      </c>
      <c r="D35" s="4"/>
      <c r="F35" s="55"/>
      <c r="G35" s="17" t="s">
        <v>123</v>
      </c>
      <c r="H35" s="2"/>
    </row>
    <row r="36" spans="1:8" ht="25">
      <c r="A36" s="15"/>
      <c r="B36" s="55" t="s">
        <v>40</v>
      </c>
      <c r="C36" s="8" t="s">
        <v>322</v>
      </c>
      <c r="D36" s="4"/>
      <c r="F36" s="55"/>
      <c r="G36" s="17" t="s">
        <v>124</v>
      </c>
      <c r="H36" s="2"/>
    </row>
    <row r="37" spans="1:8" ht="28">
      <c r="A37" s="15"/>
      <c r="B37" s="114" t="s">
        <v>320</v>
      </c>
      <c r="C37" s="8" t="s">
        <v>304</v>
      </c>
      <c r="D37" s="4"/>
      <c r="F37" s="55"/>
      <c r="G37" s="17" t="s">
        <v>125</v>
      </c>
      <c r="H37" s="2"/>
    </row>
    <row r="38" spans="1:8" ht="25">
      <c r="A38" s="15"/>
      <c r="B38" s="55" t="s">
        <v>13</v>
      </c>
      <c r="C38" s="8" t="s">
        <v>126</v>
      </c>
      <c r="D38" s="4"/>
      <c r="F38" s="55"/>
      <c r="G38" s="17" t="s">
        <v>127</v>
      </c>
      <c r="H38" s="2"/>
    </row>
    <row r="39" spans="1:8" ht="14">
      <c r="A39" s="15"/>
      <c r="B39" s="55"/>
      <c r="C39" s="8" t="s">
        <v>255</v>
      </c>
      <c r="D39" s="4"/>
      <c r="F39" s="55"/>
      <c r="G39" s="17" t="s">
        <v>128</v>
      </c>
      <c r="H39" s="2"/>
    </row>
    <row r="40" spans="1:8" ht="14">
      <c r="A40" s="15"/>
      <c r="B40" s="55"/>
      <c r="C40" s="8" t="s">
        <v>129</v>
      </c>
      <c r="D40" s="4"/>
      <c r="F40" s="55"/>
      <c r="G40" s="17" t="s">
        <v>130</v>
      </c>
      <c r="H40" s="2"/>
    </row>
    <row r="41" spans="1:8" ht="25">
      <c r="A41" s="15"/>
      <c r="B41" s="55"/>
      <c r="C41" s="8" t="s">
        <v>278</v>
      </c>
      <c r="D41" s="4"/>
      <c r="F41" s="55"/>
      <c r="G41" s="17" t="s">
        <v>132</v>
      </c>
      <c r="H41" s="2"/>
    </row>
    <row r="42" spans="1:8" ht="25">
      <c r="A42" s="15"/>
      <c r="B42" s="55"/>
      <c r="C42" s="8" t="s">
        <v>256</v>
      </c>
      <c r="D42" s="4"/>
      <c r="F42" s="55"/>
      <c r="G42" s="17" t="s">
        <v>133</v>
      </c>
      <c r="H42" s="2"/>
    </row>
    <row r="43" spans="1:8" ht="14">
      <c r="A43" s="15"/>
      <c r="B43" s="55"/>
      <c r="C43" s="8" t="s">
        <v>134</v>
      </c>
      <c r="D43" s="4"/>
      <c r="F43" s="55"/>
      <c r="G43" s="17" t="s">
        <v>135</v>
      </c>
      <c r="H43" s="2"/>
    </row>
    <row r="44" spans="1:8" ht="25">
      <c r="A44" s="15"/>
      <c r="B44" s="55"/>
      <c r="C44" s="8" t="s">
        <v>257</v>
      </c>
      <c r="D44" s="4"/>
      <c r="F44" s="55"/>
      <c r="G44" s="17" t="s">
        <v>136</v>
      </c>
      <c r="H44" s="2"/>
    </row>
    <row r="45" spans="1:8" ht="25">
      <c r="A45" s="15"/>
      <c r="B45" s="55"/>
      <c r="C45" s="8" t="s">
        <v>137</v>
      </c>
      <c r="D45" s="4"/>
      <c r="F45" s="55"/>
      <c r="G45" s="17" t="s">
        <v>138</v>
      </c>
      <c r="H45" s="2"/>
    </row>
    <row r="46" spans="1:8" ht="25">
      <c r="A46" s="15"/>
      <c r="B46" s="55"/>
      <c r="C46" s="8" t="s">
        <v>75</v>
      </c>
      <c r="D46" s="4"/>
      <c r="F46" s="55"/>
      <c r="G46" s="17" t="s">
        <v>139</v>
      </c>
      <c r="H46" s="2"/>
    </row>
    <row r="47" spans="1:8" ht="25">
      <c r="A47" s="15"/>
      <c r="B47" s="55"/>
      <c r="C47" s="8" t="s">
        <v>140</v>
      </c>
      <c r="D47" s="4" t="s">
        <v>303</v>
      </c>
      <c r="F47" s="55" t="s">
        <v>2</v>
      </c>
      <c r="G47" s="17" t="s">
        <v>141</v>
      </c>
      <c r="H47" s="2"/>
    </row>
    <row r="48" spans="1:8" ht="14">
      <c r="A48" s="15"/>
      <c r="B48" s="55" t="s">
        <v>142</v>
      </c>
      <c r="C48" s="12">
        <v>1</v>
      </c>
      <c r="D48" s="4"/>
      <c r="F48" s="55"/>
      <c r="G48" s="17" t="s">
        <v>143</v>
      </c>
      <c r="H48" s="2"/>
    </row>
    <row r="49" spans="1:22" ht="25">
      <c r="A49" s="15"/>
      <c r="B49" s="55"/>
      <c r="C49" s="12">
        <v>0.75</v>
      </c>
      <c r="D49" s="4"/>
      <c r="F49" s="55"/>
      <c r="G49" s="17" t="s">
        <v>144</v>
      </c>
      <c r="H49" s="2"/>
    </row>
    <row r="50" spans="1:22" ht="25">
      <c r="A50" s="15"/>
      <c r="B50" s="55"/>
      <c r="C50" s="12">
        <v>0.5</v>
      </c>
      <c r="D50" s="4"/>
      <c r="F50" s="55"/>
      <c r="G50" s="17" t="s">
        <v>145</v>
      </c>
      <c r="H50" s="2"/>
    </row>
    <row r="51" spans="1:22" ht="14">
      <c r="A51" s="15"/>
      <c r="B51" s="55"/>
      <c r="C51" s="12">
        <v>0.25</v>
      </c>
      <c r="D51" s="4"/>
      <c r="F51" s="55"/>
      <c r="G51" s="17" t="s">
        <v>146</v>
      </c>
      <c r="H51" s="2"/>
    </row>
    <row r="52" spans="1:22" ht="14">
      <c r="A52" s="15"/>
      <c r="B52" s="55"/>
      <c r="C52" s="12">
        <v>0</v>
      </c>
      <c r="D52" s="4"/>
      <c r="F52" s="55"/>
      <c r="G52" s="17" t="s">
        <v>147</v>
      </c>
      <c r="H52" s="2"/>
      <c r="V52" s="15"/>
    </row>
    <row r="53" spans="1:22" ht="37.5">
      <c r="A53" s="15"/>
      <c r="B53" s="55" t="s">
        <v>43</v>
      </c>
      <c r="C53" s="12" t="s">
        <v>295</v>
      </c>
      <c r="D53" s="4"/>
      <c r="F53" s="55"/>
      <c r="G53" s="17" t="s">
        <v>149</v>
      </c>
      <c r="H53" s="2"/>
      <c r="V53" s="15"/>
    </row>
    <row r="54" spans="1:22" ht="14">
      <c r="A54" s="15"/>
      <c r="B54" s="55"/>
      <c r="C54" s="12" t="s">
        <v>296</v>
      </c>
      <c r="D54" s="4"/>
      <c r="F54" s="55"/>
      <c r="G54" s="17" t="s">
        <v>151</v>
      </c>
      <c r="H54" s="2"/>
      <c r="V54" s="15"/>
    </row>
    <row r="55" spans="1:22" ht="14">
      <c r="A55" s="15"/>
      <c r="B55" s="55"/>
      <c r="C55" s="12" t="s">
        <v>267</v>
      </c>
      <c r="D55" s="4"/>
      <c r="F55" s="55"/>
      <c r="G55" s="17" t="s">
        <v>152</v>
      </c>
      <c r="H55" s="2"/>
      <c r="V55" s="15"/>
    </row>
    <row r="56" spans="1:22" ht="25">
      <c r="A56" s="15"/>
      <c r="B56" s="20"/>
      <c r="C56" s="21"/>
      <c r="D56" s="20"/>
      <c r="F56" s="55"/>
      <c r="G56" s="17" t="s">
        <v>153</v>
      </c>
      <c r="H56" s="2"/>
      <c r="V56" s="15"/>
    </row>
    <row r="57" spans="1:22" ht="14">
      <c r="A57" s="15"/>
      <c r="B57" s="20"/>
      <c r="C57" s="21"/>
      <c r="D57" s="20"/>
      <c r="F57" s="55"/>
      <c r="G57" s="17" t="s">
        <v>154</v>
      </c>
      <c r="H57" s="2"/>
      <c r="V57" s="15"/>
    </row>
    <row r="58" spans="1:22" ht="25">
      <c r="A58" s="15"/>
      <c r="B58" s="20"/>
      <c r="C58" s="21"/>
      <c r="D58" s="20"/>
      <c r="F58" s="55"/>
      <c r="G58" s="17" t="s">
        <v>155</v>
      </c>
      <c r="H58" s="2"/>
      <c r="V58" s="15"/>
    </row>
    <row r="59" spans="1:22" ht="14">
      <c r="A59" s="15"/>
      <c r="B59" s="20"/>
      <c r="C59" s="21"/>
      <c r="D59" s="20"/>
      <c r="F59" s="55"/>
      <c r="G59" s="17" t="s">
        <v>156</v>
      </c>
      <c r="H59" s="2"/>
      <c r="V59" s="15"/>
    </row>
    <row r="60" spans="1:22" ht="14">
      <c r="A60" s="15"/>
      <c r="B60" s="20"/>
      <c r="C60" s="21"/>
      <c r="D60" s="20"/>
      <c r="F60" s="55"/>
      <c r="G60" s="17" t="s">
        <v>157</v>
      </c>
      <c r="H60" s="2"/>
      <c r="V60" s="15"/>
    </row>
    <row r="61" spans="1:22" ht="25">
      <c r="A61" s="15"/>
      <c r="B61" s="20"/>
      <c r="C61" s="21"/>
      <c r="D61" s="20"/>
      <c r="F61" s="55"/>
      <c r="G61" s="17" t="s">
        <v>158</v>
      </c>
      <c r="H61" s="2"/>
      <c r="V61" s="15"/>
    </row>
    <row r="62" spans="1:22" ht="14">
      <c r="A62" s="15"/>
      <c r="B62" s="20"/>
      <c r="C62" s="21"/>
      <c r="D62" s="20"/>
      <c r="F62" s="55"/>
      <c r="G62" s="17" t="s">
        <v>159</v>
      </c>
      <c r="H62" s="2"/>
      <c r="V62" s="15"/>
    </row>
    <row r="63" spans="1:22" ht="14">
      <c r="A63" s="15"/>
      <c r="B63" s="20"/>
      <c r="C63" s="21"/>
      <c r="D63" s="20"/>
      <c r="F63" s="55"/>
      <c r="G63" s="17" t="s">
        <v>160</v>
      </c>
      <c r="H63" s="2"/>
      <c r="V63" s="15"/>
    </row>
    <row r="64" spans="1:22" ht="14">
      <c r="A64" s="15"/>
      <c r="B64" s="20"/>
      <c r="C64" s="21"/>
      <c r="D64" s="20"/>
      <c r="F64" s="55"/>
      <c r="G64" s="17" t="s">
        <v>161</v>
      </c>
      <c r="H64" s="2"/>
      <c r="V64" s="15"/>
    </row>
    <row r="65" spans="1:22" ht="25">
      <c r="A65" s="15"/>
      <c r="B65" s="20"/>
      <c r="C65" s="21"/>
      <c r="D65" s="20"/>
      <c r="F65" s="55" t="s">
        <v>70</v>
      </c>
      <c r="G65" s="17" t="s">
        <v>162</v>
      </c>
      <c r="H65" s="2"/>
      <c r="V65" s="15"/>
    </row>
    <row r="66" spans="1:22" ht="14">
      <c r="A66" s="15"/>
      <c r="B66" s="20"/>
      <c r="C66" s="21"/>
      <c r="D66" s="20"/>
      <c r="F66" s="55"/>
      <c r="G66" s="17" t="s">
        <v>163</v>
      </c>
      <c r="H66" s="2"/>
      <c r="V66" s="15"/>
    </row>
    <row r="67" spans="1:22" ht="25">
      <c r="A67" s="15"/>
      <c r="B67" s="20"/>
      <c r="C67" s="21"/>
      <c r="D67" s="20"/>
      <c r="F67" s="55"/>
      <c r="G67" s="17" t="s">
        <v>164</v>
      </c>
      <c r="H67" s="2"/>
      <c r="V67" s="15"/>
    </row>
    <row r="68" spans="1:22" ht="25">
      <c r="A68" s="15"/>
      <c r="B68" s="20"/>
      <c r="C68" s="21"/>
      <c r="D68" s="20"/>
      <c r="F68" s="55"/>
      <c r="G68" s="17" t="s">
        <v>165</v>
      </c>
      <c r="H68" s="2"/>
      <c r="V68" s="15"/>
    </row>
    <row r="69" spans="1:22" ht="14">
      <c r="A69" s="15"/>
      <c r="B69" s="20"/>
      <c r="C69" s="21"/>
      <c r="D69" s="20"/>
      <c r="F69" s="55"/>
      <c r="G69" s="17" t="s">
        <v>166</v>
      </c>
      <c r="H69" s="2"/>
      <c r="V69" s="15"/>
    </row>
    <row r="70" spans="1:22" ht="14">
      <c r="A70" s="15"/>
      <c r="B70" s="20"/>
      <c r="C70" s="21"/>
      <c r="D70" s="20"/>
      <c r="F70" s="55"/>
      <c r="G70" s="17" t="s">
        <v>167</v>
      </c>
      <c r="H70" s="2"/>
      <c r="V70" s="15"/>
    </row>
    <row r="71" spans="1:22" ht="37.5">
      <c r="A71" s="15"/>
      <c r="B71" s="20"/>
      <c r="C71" s="21"/>
      <c r="D71" s="20"/>
      <c r="F71" s="55" t="s">
        <v>72</v>
      </c>
      <c r="G71" s="17" t="s">
        <v>168</v>
      </c>
      <c r="H71" s="2"/>
      <c r="V71" s="15"/>
    </row>
    <row r="72" spans="1:22" ht="37.5">
      <c r="A72" s="15"/>
      <c r="B72" s="20"/>
      <c r="C72" s="21"/>
      <c r="D72" s="20"/>
      <c r="F72" s="55"/>
      <c r="G72" s="17" t="s">
        <v>169</v>
      </c>
      <c r="H72" s="2"/>
      <c r="V72" s="15"/>
    </row>
    <row r="73" spans="1:22" ht="37.5">
      <c r="A73" s="15"/>
      <c r="B73" s="20"/>
      <c r="C73" s="21"/>
      <c r="D73" s="20"/>
      <c r="F73" s="55"/>
      <c r="G73" s="17" t="s">
        <v>170</v>
      </c>
      <c r="H73" s="2"/>
      <c r="V73" s="15"/>
    </row>
    <row r="74" spans="1:22" ht="25">
      <c r="A74" s="15"/>
      <c r="B74" s="20"/>
      <c r="C74" s="21"/>
      <c r="D74" s="20"/>
      <c r="F74" s="55"/>
      <c r="G74" s="17" t="s">
        <v>171</v>
      </c>
      <c r="H74" s="2"/>
      <c r="V74" s="15"/>
    </row>
    <row r="75" spans="1:22" ht="25">
      <c r="A75" s="15"/>
      <c r="B75" s="20"/>
      <c r="C75" s="21"/>
      <c r="D75" s="20"/>
      <c r="F75" s="55"/>
      <c r="G75" s="17" t="s">
        <v>172</v>
      </c>
      <c r="H75" s="2"/>
      <c r="V75" s="15"/>
    </row>
    <row r="76" spans="1:22" ht="37.5">
      <c r="A76" s="15"/>
      <c r="B76" s="20"/>
      <c r="C76" s="21"/>
      <c r="D76" s="20"/>
      <c r="F76" s="55"/>
      <c r="G76" s="17" t="s">
        <v>173</v>
      </c>
      <c r="H76" s="2"/>
      <c r="V76" s="15"/>
    </row>
    <row r="77" spans="1:22" ht="25">
      <c r="A77" s="15"/>
      <c r="B77" s="20"/>
      <c r="C77" s="21"/>
      <c r="D77" s="20"/>
      <c r="F77" s="55"/>
      <c r="G77" s="17" t="s">
        <v>174</v>
      </c>
      <c r="H77" s="2"/>
      <c r="V77" s="15"/>
    </row>
    <row r="78" spans="1:22" ht="25">
      <c r="A78" s="15"/>
      <c r="B78" s="20"/>
      <c r="C78" s="21"/>
      <c r="D78" s="20"/>
      <c r="F78" s="55"/>
      <c r="G78" s="17" t="s">
        <v>175</v>
      </c>
      <c r="H78" s="2"/>
      <c r="V78" s="15"/>
    </row>
    <row r="79" spans="1:22" ht="25">
      <c r="A79" s="15"/>
      <c r="B79" s="20"/>
      <c r="C79" s="21"/>
      <c r="D79" s="20"/>
      <c r="F79" s="55"/>
      <c r="G79" s="17" t="s">
        <v>176</v>
      </c>
      <c r="H79" s="2"/>
      <c r="V79" s="15"/>
    </row>
    <row r="80" spans="1:22" ht="14">
      <c r="A80" s="15"/>
      <c r="B80" s="20"/>
      <c r="C80" s="21"/>
      <c r="D80" s="20"/>
      <c r="F80" s="55"/>
      <c r="G80" s="37" t="s">
        <v>177</v>
      </c>
      <c r="H80" s="38"/>
      <c r="V80" s="15"/>
    </row>
    <row r="81" spans="1:22" ht="37.5">
      <c r="A81" s="15"/>
      <c r="B81" s="20"/>
      <c r="C81" s="21"/>
      <c r="D81" s="20"/>
      <c r="F81" s="55"/>
      <c r="G81" s="8" t="s">
        <v>178</v>
      </c>
      <c r="H81" s="2"/>
      <c r="V81" s="15"/>
    </row>
    <row r="82" spans="1:22">
      <c r="A82" s="15"/>
      <c r="B82" s="20"/>
      <c r="C82" s="21"/>
      <c r="D82" s="20"/>
      <c r="V82" s="15"/>
    </row>
    <row r="83" spans="1:22">
      <c r="A83" s="15"/>
      <c r="B83" s="20"/>
      <c r="C83" s="21"/>
      <c r="D83" s="20"/>
      <c r="V83" s="15"/>
    </row>
    <row r="84" spans="1:22">
      <c r="A84" s="15"/>
      <c r="B84" s="20"/>
      <c r="C84" s="21"/>
      <c r="D84" s="20"/>
      <c r="V84" s="15"/>
    </row>
    <row r="85" spans="1:22">
      <c r="A85" s="15"/>
      <c r="B85" s="20"/>
      <c r="C85" s="21"/>
      <c r="D85" s="20"/>
      <c r="V85" s="15"/>
    </row>
    <row r="86" spans="1:22">
      <c r="A86" s="15"/>
      <c r="B86" s="20"/>
      <c r="C86" s="21"/>
      <c r="D86" s="20"/>
      <c r="V86" s="15"/>
    </row>
    <row r="87" spans="1:22" ht="13">
      <c r="A87" s="15"/>
      <c r="B87" s="20"/>
      <c r="C87" s="21"/>
      <c r="D87" s="20"/>
      <c r="F87" s="39"/>
      <c r="G87" s="40"/>
      <c r="H87" s="15"/>
      <c r="V87" s="15"/>
    </row>
    <row r="88" spans="1:22" ht="13">
      <c r="A88" s="15"/>
      <c r="B88" s="20"/>
      <c r="C88" s="21"/>
      <c r="D88" s="20"/>
      <c r="F88" s="41"/>
      <c r="G88" s="40"/>
      <c r="H88" s="15"/>
      <c r="V88" s="15"/>
    </row>
    <row r="89" spans="1:22" ht="13">
      <c r="A89" s="15"/>
      <c r="B89" s="20"/>
      <c r="C89" s="21"/>
      <c r="D89" s="20"/>
      <c r="F89" s="41"/>
      <c r="G89" s="40"/>
      <c r="H89" s="15"/>
      <c r="V89" s="15"/>
    </row>
    <row r="90" spans="1:22" ht="13">
      <c r="A90" s="15"/>
      <c r="B90" s="20"/>
      <c r="C90" s="21"/>
      <c r="D90" s="20"/>
      <c r="F90" s="41"/>
      <c r="G90" s="40"/>
      <c r="H90" s="15"/>
      <c r="V90" s="15"/>
    </row>
    <row r="91" spans="1:22" ht="13">
      <c r="A91" s="15"/>
      <c r="B91" s="20"/>
      <c r="C91" s="21"/>
      <c r="D91" s="20"/>
      <c r="F91" s="39"/>
      <c r="G91" s="21"/>
      <c r="H91" s="15"/>
      <c r="V91" s="15"/>
    </row>
    <row r="92" spans="1:22">
      <c r="A92" s="15"/>
      <c r="B92" s="20"/>
      <c r="C92" s="21"/>
      <c r="D92" s="20"/>
      <c r="F92" s="41"/>
      <c r="G92" s="21"/>
      <c r="H92" s="15"/>
      <c r="V92" s="15"/>
    </row>
    <row r="93" spans="1:22">
      <c r="A93" s="15"/>
      <c r="B93" s="20"/>
      <c r="C93" s="21"/>
      <c r="D93" s="20"/>
      <c r="F93" s="41"/>
      <c r="G93" s="21"/>
      <c r="H93" s="15"/>
      <c r="V93" s="15"/>
    </row>
    <row r="94" spans="1:22">
      <c r="A94" s="15"/>
      <c r="B94" s="20"/>
      <c r="C94" s="21"/>
      <c r="D94" s="20"/>
      <c r="F94" s="15"/>
      <c r="G94" s="15"/>
      <c r="H94" s="15"/>
      <c r="V94" s="15"/>
    </row>
    <row r="95" spans="1:22">
      <c r="A95" s="15"/>
      <c r="B95" s="20"/>
      <c r="C95" s="21"/>
      <c r="D95" s="20"/>
      <c r="F95" s="15"/>
      <c r="G95" s="15"/>
      <c r="H95" s="15"/>
      <c r="V95" s="15"/>
    </row>
    <row r="96" spans="1:22">
      <c r="A96" s="15"/>
      <c r="B96" s="20"/>
      <c r="C96" s="21"/>
      <c r="D96" s="20"/>
      <c r="F96" s="15"/>
      <c r="G96" s="15"/>
      <c r="H96" s="15"/>
      <c r="V96" s="15"/>
    </row>
    <row r="97" spans="1:22">
      <c r="A97" s="15"/>
      <c r="B97" s="20"/>
      <c r="C97" s="21"/>
      <c r="D97" s="20"/>
      <c r="F97" s="15"/>
      <c r="G97" s="15"/>
      <c r="H97" s="15"/>
      <c r="V97" s="15"/>
    </row>
    <row r="98" spans="1:22">
      <c r="A98" s="15"/>
      <c r="B98" s="20"/>
      <c r="C98" s="21"/>
      <c r="D98" s="20"/>
      <c r="F98" s="15"/>
      <c r="G98" s="15"/>
      <c r="H98" s="15"/>
      <c r="V98" s="15"/>
    </row>
    <row r="99" spans="1:22">
      <c r="A99" s="15"/>
      <c r="B99" s="20"/>
      <c r="C99" s="21"/>
      <c r="D99" s="20"/>
      <c r="F99" s="15"/>
      <c r="G99" s="15"/>
      <c r="H99" s="15"/>
      <c r="V99" s="15"/>
    </row>
    <row r="100" spans="1:22">
      <c r="A100" s="15"/>
      <c r="B100" s="20"/>
      <c r="C100" s="21"/>
      <c r="D100" s="20"/>
      <c r="F100" s="15"/>
      <c r="G100" s="15"/>
      <c r="H100" s="15"/>
      <c r="V100" s="15"/>
    </row>
    <row r="101" spans="1:22">
      <c r="A101" s="15"/>
      <c r="B101" s="20"/>
      <c r="C101" s="21"/>
      <c r="D101" s="20"/>
      <c r="F101" s="15"/>
      <c r="G101" s="15"/>
      <c r="H101" s="15"/>
      <c r="V101" s="15"/>
    </row>
    <row r="102" spans="1:22">
      <c r="A102" s="15"/>
      <c r="B102" s="20"/>
      <c r="C102" s="21"/>
      <c r="D102" s="20"/>
      <c r="F102" s="15"/>
      <c r="G102" s="15"/>
      <c r="H102" s="15"/>
      <c r="V102" s="15"/>
    </row>
    <row r="103" spans="1:22">
      <c r="A103" s="15"/>
      <c r="B103" s="20"/>
      <c r="C103" s="21"/>
      <c r="D103" s="20"/>
      <c r="F103" s="15"/>
      <c r="G103" s="15"/>
      <c r="H103" s="15"/>
      <c r="V103" s="15"/>
    </row>
    <row r="104" spans="1:22">
      <c r="A104" s="15"/>
      <c r="B104" s="20"/>
      <c r="C104" s="21"/>
      <c r="D104" s="20"/>
      <c r="F104" s="15"/>
      <c r="G104" s="15"/>
      <c r="H104" s="15"/>
      <c r="V104" s="15"/>
    </row>
    <row r="105" spans="1:22">
      <c r="A105" s="15"/>
      <c r="B105" s="20"/>
      <c r="C105" s="21"/>
      <c r="D105" s="20"/>
      <c r="F105" s="15"/>
      <c r="G105" s="15"/>
      <c r="H105" s="15"/>
      <c r="V105" s="15"/>
    </row>
    <row r="106" spans="1:22">
      <c r="A106" s="15"/>
      <c r="B106" s="20"/>
      <c r="C106" s="21"/>
      <c r="D106" s="20"/>
      <c r="F106" s="15"/>
      <c r="G106" s="15"/>
      <c r="H106" s="15"/>
      <c r="V106" s="15"/>
    </row>
    <row r="107" spans="1:22">
      <c r="A107" s="15"/>
      <c r="B107" s="20"/>
      <c r="C107" s="21"/>
      <c r="D107" s="20"/>
      <c r="F107" s="15"/>
      <c r="G107" s="15"/>
      <c r="H107" s="15"/>
      <c r="V107" s="15"/>
    </row>
    <row r="108" spans="1:22">
      <c r="A108" s="15"/>
    </row>
  </sheetData>
  <hyperlinks>
    <hyperlink ref="H13" r:id="rId1" xr:uid="{D613DFEF-69F1-4F45-BB3C-4F7ACC9AA71F}"/>
  </hyperlinks>
  <pageMargins left="0.7" right="0.7" top="0.78740157499999996" bottom="0.78740157499999996" header="0.3" footer="0.3"/>
  <pageSetup paperSize="9"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8ECB0278B4604DA4127764D911FA3F" ma:contentTypeVersion="12" ma:contentTypeDescription="Crée un document." ma:contentTypeScope="" ma:versionID="eb100d92890343eb25136676b5b2ef07">
  <xsd:schema xmlns:xsd="http://www.w3.org/2001/XMLSchema" xmlns:xs="http://www.w3.org/2001/XMLSchema" xmlns:p="http://schemas.microsoft.com/office/2006/metadata/properties" xmlns:ns2="afccdd7b-55ef-4ea8-a2a9-561838d26cfb" xmlns:ns3="3331daee-1646-4c3a-8c45-78356b5a9d77" targetNamespace="http://schemas.microsoft.com/office/2006/metadata/properties" ma:root="true" ma:fieldsID="5c474cbc8a8532e625af6ce04bcc9ba1" ns2:_="" ns3:_="">
    <xsd:import namespace="afccdd7b-55ef-4ea8-a2a9-561838d26cfb"/>
    <xsd:import namespace="3331daee-1646-4c3a-8c45-78356b5a9d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cdd7b-55ef-4ea8-a2a9-561838d26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4"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ccdd7b-55ef-4ea8-a2a9-561838d26cfb">
      <Terms xmlns="http://schemas.microsoft.com/office/infopath/2007/PartnerControls"/>
    </lcf76f155ced4ddcb4097134ff3c332f>
    <TaxCatchAll xmlns="3331daee-1646-4c3a-8c45-78356b5a9d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6AA654-588D-443C-82A4-CEA8C618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cdd7b-55ef-4ea8-a2a9-561838d26cfb"/>
    <ds:schemaRef ds:uri="3331daee-1646-4c3a-8c45-78356b5a9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B0827F-06FB-4099-9218-DB9CF76C717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331daee-1646-4c3a-8c45-78356b5a9d77"/>
    <ds:schemaRef ds:uri="http://schemas.microsoft.com/office/infopath/2007/PartnerControls"/>
    <ds:schemaRef ds:uri="http://purl.org/dc/elements/1.1/"/>
    <ds:schemaRef ds:uri="afccdd7b-55ef-4ea8-a2a9-561838d26cfb"/>
    <ds:schemaRef ds:uri="http://www.w3.org/XML/1998/namespace"/>
    <ds:schemaRef ds:uri="http://purl.org/dc/dcmitype/"/>
  </ds:schemaRefs>
</ds:datastoreItem>
</file>

<file path=customXml/itemProps3.xml><?xml version="1.0" encoding="utf-8"?>
<ds:datastoreItem xmlns:ds="http://schemas.openxmlformats.org/officeDocument/2006/customXml" ds:itemID="{F0447FFE-91F6-4CFC-BB07-7B8A79BB4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Page d'Accueil</vt:lpstr>
      <vt:lpstr>Tableau de Suivi FC</vt:lpstr>
      <vt:lpstr>Vue d'ensemble FC</vt:lpstr>
      <vt:lpstr>Comparaison ex-ante et ex-post</vt:lpstr>
      <vt:lpstr>MTC Tableau III.7 </vt:lpstr>
      <vt:lpstr>Paramètres et Catégories</vt:lpstr>
    </vt:vector>
  </TitlesOfParts>
  <Manager/>
  <Company>the greenwerk. GbR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 Transparency Tool</dc:title>
  <dc:subject/>
  <dc:creator>Michel Köhler</dc:creator>
  <cp:keywords/>
  <dc:description/>
  <cp:lastModifiedBy>Hortense Regnaut</cp:lastModifiedBy>
  <dcterms:created xsi:type="dcterms:W3CDTF">2022-06-03T12:40:43Z</dcterms:created>
  <dcterms:modified xsi:type="dcterms:W3CDTF">2025-03-05T15:28:10Z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0x010100058ECB0278B4604DA4127764D911FA3F</vt:lpwstr>
  </property>
  <property fmtid="{D5CDD505-2E9C-101B-9397-08002B2CF9AE}" pid="3" name="MediaServiceImageTags">
    <vt:lpwstr/>
  </property>
</Properties>
</file>